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
    </mc:Choice>
  </mc:AlternateContent>
  <workbookProtection workbookAlgorithmName="SHA-512" workbookHashValue="HwziJF8BlU0Q9HaKmmL3CtHdMF7hzR79kGW3tRewKdClAv32zJdip0Up9UgDeYRYRC+mLv+yW1OiQ89LVWl29A==" workbookSaltValue="q7IRCJNZ0pkPZMrZY0YRVw==" workbookSpinCount="100000" lockStructure="1"/>
  <bookViews>
    <workbookView xWindow="0" yWindow="0" windowWidth="28800" windowHeight="1221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P6" i="5"/>
  <c r="P10" i="4" s="1"/>
  <c r="O6" i="5"/>
  <c r="N6" i="5"/>
  <c r="B10" i="4" s="1"/>
  <c r="M6" i="5"/>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E85" i="4"/>
  <c r="BB10" i="4"/>
  <c r="AT10" i="4"/>
  <c r="W10" i="4"/>
  <c r="I10" i="4"/>
  <c r="AT8" i="4"/>
  <c r="AD8" i="4"/>
  <c r="W8" i="4"/>
  <c r="P8" i="4"/>
  <c r="B6" i="4"/>
</calcChain>
</file>

<file path=xl/sharedStrings.xml><?xml version="1.0" encoding="utf-8"?>
<sst xmlns="http://schemas.openxmlformats.org/spreadsheetml/2006/main" count="257" uniqueCount="116">
  <si>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</si>
  <si>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</si>
  <si>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</si>
  <si>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</si>
  <si>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</si>
  <si>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</si>
  <si>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</si>
  <si>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</si>
  <si>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</si>
  <si>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</si>
  <si>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</si>
  <si>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</si>
  <si>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</si>
  <si>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</si>
  <si>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</si>
  <si>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</si>
  <si>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</si>
  <si>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</si>
  <si>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</si>
  <si>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</si>
  <si>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</si>
  <si>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</si>
  <si>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</si>
  <si>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</si>
  <si>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</si>
  <si>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</si>
  <si>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</si>
  <si>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</si>
  <si>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</si>
  <si>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</si>
  <si>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</si>
  <si>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</si>
  <si>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</si>
  <si>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</si>
  <si>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</si>
  <si>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</si>
  <si>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</si>
  <si>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</si>
  <si>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</si>
  <si>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</si>
  <si>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</si>
  <si>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</si>
  <si>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</si>
  <si>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</si>
  <si>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</si>
  <si>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</si>
  <si>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</si>
  <si>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</si>
  <si>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</si>
  <si>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</si>
  <si>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</si>
  <si>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</si>
  <si>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</si>
  <si>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</si>
  <si>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</si>
  <si>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</si>
  <si>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</si>
  <si>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</si>
  <si>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</si>
  <si>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</si>
  <si>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</si>
  <si>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</si>
  <si>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</si>
  <si>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</si>
  <si>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</si>
  <si>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</si>
  <si>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</si>
  <si>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</si>
  <si>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</si>
  <si>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</si>
  <si>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</si>
  <si>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</si>
  <si>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</si>
  <si>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</si>
  <si>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</si>
  <si>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</si>
  <si>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</si>
  <si>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</si>
  <si>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</si>
  <si>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</si>
  <si>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</si>
  <si>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</si>
  <si>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</si>
  <si>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</si>
  <si>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</si>
  <si>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</si>
  <si>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</si>
  <si>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</si>
  <si>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</si>
  <si>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</si>
  <si>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</si>
  <si>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</si>
  <si>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</si>
  <si>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</si>
  <si>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</si>
  <si>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</si>
  <si>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阿久比町</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</si>
  <si>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</si>
  <si>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</si>
  <si>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</si>
  <si>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</si>
  <si>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</si>
  <si>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</si>
  <si>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</si>
  <si>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</si>
  <si>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</si>
  <si>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</si>
  <si>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</si>
  <si>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</si>
  <si>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</si>
  <si>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</si>
  <si>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</si>
  <si>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</si>
  <si>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
　事業開始が昭和63年、供用開始が平成6年であるため、管渠の耐用年数である50年にはまだ達しておらず、全国平均や類似団体平均値と比較しても低い水準となっている。
②管渠老朽化率
　下水道の整備開始から30年ほどしか経過していないが、民間開発による管渠の一部が法定耐用年数を超えた。
③管渠改善率
　耐用年数に達した管渠はほとんどなく、軽微な修繕のみを行っている状況である。管渠の改築・更新については、令和4年度にストックマネジメント計画を策定（見直し）しているため、計画に基づいた点検・調査を進めるとともに、その結果をもとに適宜必要な改善を行っていく。</t>
    <rPh sb="129" eb="133">
      <t>ミンカンカイハツ</t>
    </rPh>
    <rPh sb="136" eb="138">
      <t>カンキョ</t>
    </rPh>
    <rPh sb="139" eb="141">
      <t>イチブ</t>
    </rPh>
    <rPh sb="213" eb="215">
      <t>レイワ</t>
    </rPh>
    <rPh sb="216" eb="218">
      <t>ネンド</t>
    </rPh>
    <rPh sb="235" eb="237">
      <t>ミナオ</t>
    </rPh>
    <phoneticPr fontId="4"/>
  </si>
  <si>
    <t>　平成26年度末に市街化区域における下水道整備が完了しているため、今後の下水道使用料の大幅な増加は見込めない。そのため、接続率向上のためのPR活動や不明水対策によって収入の確保に努めるとともに、下水道使用料の改定も検討していく必要がある。
　下水道事業は平成31年度より企業会計に移行している。公営企業会計方式を用いた損益情報や資産情報を活用し、常に事業の財務状況を把握して経営の健全性を検証することで、的確な事業運営に努めていく。また、令和4年度に策定した経営戦略及び経費回収率の向上に向けたロードマップを基に、令和5年度～令和6年度に適正な使用料体系の検討を進める。
　管渠の維持管理については、令和4年度に策定（見直し）したストックマネジメント計画に基づいて、計画的な点検・調査を進めていくとともに、適宜必要な改修を行っていく。</t>
    <rPh sb="219" eb="221">
      <t>レイワ</t>
    </rPh>
    <rPh sb="222" eb="224">
      <t>ネンド</t>
    </rPh>
    <rPh sb="225" eb="227">
      <t>サクテイ</t>
    </rPh>
    <rPh sb="229" eb="233">
      <t>ケイエイセンリャク</t>
    </rPh>
    <rPh sb="233" eb="234">
      <t>オヨ</t>
    </rPh>
    <rPh sb="254" eb="255">
      <t>モト</t>
    </rPh>
    <rPh sb="257" eb="259">
      <t>レイワ</t>
    </rPh>
    <rPh sb="260" eb="262">
      <t>ネンド</t>
    </rPh>
    <rPh sb="263" eb="265">
      <t>レイワ</t>
    </rPh>
    <rPh sb="266" eb="268">
      <t>ネンド</t>
    </rPh>
    <rPh sb="269" eb="271">
      <t>テキセイ</t>
    </rPh>
    <rPh sb="272" eb="275">
      <t>シヨウリョウ</t>
    </rPh>
    <rPh sb="275" eb="277">
      <t>タイケイ</t>
    </rPh>
    <rPh sb="278" eb="280">
      <t>ケントウ</t>
    </rPh>
    <rPh sb="281" eb="282">
      <t>スス</t>
    </rPh>
    <rPh sb="306" eb="308">
      <t>サクテイ</t>
    </rPh>
    <rPh sb="309" eb="311">
      <t>ミナオ</t>
    </rPh>
    <phoneticPr fontId="4"/>
  </si>
  <si>
    <t>①経常収支比率
　比率が100％を上回っており単年度では黒字となっているが、⑤経費回収率が低く、使用料収入以外の収入である基準外繰入金により経費を賄っている状況であるため、使用料の改定を含めた経営改善に取り組む必要がある。
②累積欠損金比率
　累積欠損金は発生しておらず、現時点では経営の健全性に問題はない。
③流動比率
　比率が100％を大きく下回っており、全国平均、類似団体平均値と比較しても低い水準となっている。これは流動負債の多くが建設改良費等に充てられた企業債の償還金のためである。大規模な下水道整備は完了しており、新規の企業債の借入は減少しているが、使用料収入を増やすなど更なる借入の抑制に努めていく必要がある。
④企業債残高対事業規模比率
　全国平均よりは高水準だが、類似団体平均値と比較すると低い水準となっている。大規模な下水道整備は完了しているため企業債残高は今後減少傾向となっていく。
⑤経費回収率
　比率が100％を下回っており、必要な経費を使用料で賄えていない状況であるため、経費削減に努めるとともに、使用料の改定を検討する必要がある。
⑥汚水処理原価
　下水道整備は完了しており大幅な有収水量の増加は望めないため、汚水処理費の削減に努めるとともに、不明水対策や接続率の向上に取り組んでいく必要がある。
⑧水洗化率
　法適用前から年々微増傾向にあるが、水洗化率の更なる向上のため、今後も下水道のPR活動を積極的に行い接続率向上を図っていく必要がある。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</si>
</sst>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5"/>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0.09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307-42F6-A3F7-8169CB3B845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0.34</c:v>
                </c:pt>
                <c:pt idx="2">
                  <c:v>0.04</c:v>
                </c:pt>
                <c:pt idx="3">
                  <c:v>0.06</c:v>
                </c:pt>
                <c:pt idx="4">
                  <c:v>0.01</c:v>
                </c:pt>
              </c:numCache>
            </c:numRef>
          </c:val>
          <c:smooth val="0"/>
          <c:extLst>
            <c:ext xmlns:c16="http://schemas.microsoft.com/office/drawing/2014/chart" uri="{C3380CC4-5D6E-409C-BE32-E72D297353CC}">
              <c16:uniqueId val="{00000001-5307-42F6-A3F7-8169CB3B845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56-49BB-9282-82E5B5783BF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50.06</c:v>
                </c:pt>
                <c:pt idx="2">
                  <c:v>46.3</c:v>
                </c:pt>
                <c:pt idx="3">
                  <c:v>47.23</c:v>
                </c:pt>
                <c:pt idx="4">
                  <c:v>54.22</c:v>
                </c:pt>
              </c:numCache>
            </c:numRef>
          </c:val>
          <c:smooth val="0"/>
          <c:extLst>
            <c:ext xmlns:c16="http://schemas.microsoft.com/office/drawing/2014/chart" uri="{C3380CC4-5D6E-409C-BE32-E72D297353CC}">
              <c16:uniqueId val="{00000001-B156-49BB-9282-82E5B5783BF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87.49</c:v>
                </c:pt>
                <c:pt idx="2">
                  <c:v>87.58</c:v>
                </c:pt>
                <c:pt idx="3">
                  <c:v>87.74</c:v>
                </c:pt>
                <c:pt idx="4">
                  <c:v>87.79</c:v>
                </c:pt>
              </c:numCache>
            </c:numRef>
          </c:val>
          <c:extLst>
            <c:ext xmlns:c16="http://schemas.microsoft.com/office/drawing/2014/chart" uri="{C3380CC4-5D6E-409C-BE32-E72D297353CC}">
              <c16:uniqueId val="{00000000-C784-4BC2-9FE9-49FAF79BE80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85.79</c:v>
                </c:pt>
                <c:pt idx="2">
                  <c:v>85.01</c:v>
                </c:pt>
                <c:pt idx="3">
                  <c:v>85.55</c:v>
                </c:pt>
                <c:pt idx="4">
                  <c:v>85.22</c:v>
                </c:pt>
              </c:numCache>
            </c:numRef>
          </c:val>
          <c:smooth val="0"/>
          <c:extLst>
            <c:ext xmlns:c16="http://schemas.microsoft.com/office/drawing/2014/chart" uri="{C3380CC4-5D6E-409C-BE32-E72D297353CC}">
              <c16:uniqueId val="{00000001-C784-4BC2-9FE9-49FAF79BE80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104.29</c:v>
                </c:pt>
                <c:pt idx="2">
                  <c:v>103.8</c:v>
                </c:pt>
                <c:pt idx="3">
                  <c:v>102.32</c:v>
                </c:pt>
                <c:pt idx="4">
                  <c:v>103.59</c:v>
                </c:pt>
              </c:numCache>
            </c:numRef>
          </c:val>
          <c:extLst>
            <c:ext xmlns:c16="http://schemas.microsoft.com/office/drawing/2014/chart" uri="{C3380CC4-5D6E-409C-BE32-E72D297353CC}">
              <c16:uniqueId val="{00000000-F18B-4354-AE4D-9147C3DFAF1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105.14</c:v>
                </c:pt>
                <c:pt idx="2">
                  <c:v>106.75</c:v>
                </c:pt>
                <c:pt idx="3">
                  <c:v>109.7</c:v>
                </c:pt>
                <c:pt idx="4">
                  <c:v>109.07</c:v>
                </c:pt>
              </c:numCache>
            </c:numRef>
          </c:val>
          <c:smooth val="0"/>
          <c:extLst>
            <c:ext xmlns:c16="http://schemas.microsoft.com/office/drawing/2014/chart" uri="{C3380CC4-5D6E-409C-BE32-E72D297353CC}">
              <c16:uniqueId val="{00000001-F18B-4354-AE4D-9147C3DFAF1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2.81</c:v>
                </c:pt>
                <c:pt idx="2">
                  <c:v>5.6</c:v>
                </c:pt>
                <c:pt idx="3">
                  <c:v>8.34</c:v>
                </c:pt>
                <c:pt idx="4">
                  <c:v>11.06</c:v>
                </c:pt>
              </c:numCache>
            </c:numRef>
          </c:val>
          <c:extLst>
            <c:ext xmlns:c16="http://schemas.microsoft.com/office/drawing/2014/chart" uri="{C3380CC4-5D6E-409C-BE32-E72D297353CC}">
              <c16:uniqueId val="{00000000-E7E1-43A6-BF9D-0789CB88112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18.04</c:v>
                </c:pt>
                <c:pt idx="2">
                  <c:v>9.0399999999999991</c:v>
                </c:pt>
                <c:pt idx="3">
                  <c:v>9.35</c:v>
                </c:pt>
                <c:pt idx="4">
                  <c:v>12.44</c:v>
                </c:pt>
              </c:numCache>
            </c:numRef>
          </c:val>
          <c:smooth val="0"/>
          <c:extLst>
            <c:ext xmlns:c16="http://schemas.microsoft.com/office/drawing/2014/chart" uri="{C3380CC4-5D6E-409C-BE32-E72D297353CC}">
              <c16:uniqueId val="{00000001-E7E1-43A6-BF9D-0789CB88112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c:v>0</c:v>
                </c:pt>
                <c:pt idx="2">
                  <c:v>0</c:v>
                </c:pt>
                <c:pt idx="3">
                  <c:v>0</c:v>
                </c:pt>
                <c:pt idx="4" formatCode="#,##0.00;&quot;△&quot;#,##0.00;&quot;-&quot;">
                  <c:v>2.17</c:v>
                </c:pt>
              </c:numCache>
            </c:numRef>
          </c:val>
          <c:extLst>
            <c:ext xmlns:c16="http://schemas.microsoft.com/office/drawing/2014/chart" uri="{C3380CC4-5D6E-409C-BE32-E72D297353CC}">
              <c16:uniqueId val="{00000000-1246-40D3-BAFA-4C9883AD40C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formatCode="#,##0.00;&quot;△&quot;#,##0.00;&quot;-&quot;">
                  <c:v>0.12</c:v>
                </c:pt>
                <c:pt idx="4" formatCode="#,##0.00;&quot;△&quot;#,##0.00;&quot;-&quot;">
                  <c:v>0.28999999999999998</c:v>
                </c:pt>
              </c:numCache>
            </c:numRef>
          </c:val>
          <c:smooth val="0"/>
          <c:extLst>
            <c:ext xmlns:c16="http://schemas.microsoft.com/office/drawing/2014/chart" uri="{C3380CC4-5D6E-409C-BE32-E72D297353CC}">
              <c16:uniqueId val="{00000001-1246-40D3-BAFA-4C9883AD40C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D64-477E-B026-2AA6DD05CAB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11.56</c:v>
                </c:pt>
                <c:pt idx="2">
                  <c:v>7.23</c:v>
                </c:pt>
                <c:pt idx="3">
                  <c:v>0.1</c:v>
                </c:pt>
                <c:pt idx="4" formatCode="#,##0.00;&quot;△&quot;#,##0.00">
                  <c:v>0</c:v>
                </c:pt>
              </c:numCache>
            </c:numRef>
          </c:val>
          <c:smooth val="0"/>
          <c:extLst>
            <c:ext xmlns:c16="http://schemas.microsoft.com/office/drawing/2014/chart" uri="{C3380CC4-5D6E-409C-BE32-E72D297353CC}">
              <c16:uniqueId val="{00000001-0D64-477E-B026-2AA6DD05CAB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25.02</c:v>
                </c:pt>
                <c:pt idx="2">
                  <c:v>28.86</c:v>
                </c:pt>
                <c:pt idx="3">
                  <c:v>26.56</c:v>
                </c:pt>
                <c:pt idx="4">
                  <c:v>27.41</c:v>
                </c:pt>
              </c:numCache>
            </c:numRef>
          </c:val>
          <c:extLst>
            <c:ext xmlns:c16="http://schemas.microsoft.com/office/drawing/2014/chart" uri="{C3380CC4-5D6E-409C-BE32-E72D297353CC}">
              <c16:uniqueId val="{00000000-FED2-4567-BD4F-45402CB050F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54.41</c:v>
                </c:pt>
                <c:pt idx="2">
                  <c:v>38.76</c:v>
                </c:pt>
                <c:pt idx="3">
                  <c:v>49.21</c:v>
                </c:pt>
                <c:pt idx="4">
                  <c:v>62.92</c:v>
                </c:pt>
              </c:numCache>
            </c:numRef>
          </c:val>
          <c:smooth val="0"/>
          <c:extLst>
            <c:ext xmlns:c16="http://schemas.microsoft.com/office/drawing/2014/chart" uri="{C3380CC4-5D6E-409C-BE32-E72D297353CC}">
              <c16:uniqueId val="{00000001-FED2-4567-BD4F-45402CB050F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1292.1600000000001</c:v>
                </c:pt>
                <c:pt idx="2">
                  <c:v>1166.45</c:v>
                </c:pt>
                <c:pt idx="3">
                  <c:v>1078.68</c:v>
                </c:pt>
                <c:pt idx="4">
                  <c:v>980.7</c:v>
                </c:pt>
              </c:numCache>
            </c:numRef>
          </c:val>
          <c:extLst>
            <c:ext xmlns:c16="http://schemas.microsoft.com/office/drawing/2014/chart" uri="{C3380CC4-5D6E-409C-BE32-E72D297353CC}">
              <c16:uniqueId val="{00000000-A5D8-45BD-B237-DAC82F1FBE8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1105.9100000000001</c:v>
                </c:pt>
                <c:pt idx="2">
                  <c:v>1303.55</c:v>
                </c:pt>
                <c:pt idx="3">
                  <c:v>1172.21</c:v>
                </c:pt>
                <c:pt idx="4">
                  <c:v>1122.71</c:v>
                </c:pt>
              </c:numCache>
            </c:numRef>
          </c:val>
          <c:smooth val="0"/>
          <c:extLst>
            <c:ext xmlns:c16="http://schemas.microsoft.com/office/drawing/2014/chart" uri="{C3380CC4-5D6E-409C-BE32-E72D297353CC}">
              <c16:uniqueId val="{00000001-A5D8-45BD-B237-DAC82F1FBE8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64.5</c:v>
                </c:pt>
                <c:pt idx="2">
                  <c:v>60.99</c:v>
                </c:pt>
                <c:pt idx="3">
                  <c:v>59.62</c:v>
                </c:pt>
                <c:pt idx="4">
                  <c:v>61.06</c:v>
                </c:pt>
              </c:numCache>
            </c:numRef>
          </c:val>
          <c:extLst>
            <c:ext xmlns:c16="http://schemas.microsoft.com/office/drawing/2014/chart" uri="{C3380CC4-5D6E-409C-BE32-E72D297353CC}">
              <c16:uniqueId val="{00000000-7232-4349-8E07-F7D3F757327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76.319999999999993</c:v>
                </c:pt>
                <c:pt idx="2">
                  <c:v>78.510000000000005</c:v>
                </c:pt>
                <c:pt idx="3">
                  <c:v>79.55</c:v>
                </c:pt>
                <c:pt idx="4">
                  <c:v>76.87</c:v>
                </c:pt>
              </c:numCache>
            </c:numRef>
          </c:val>
          <c:smooth val="0"/>
          <c:extLst>
            <c:ext xmlns:c16="http://schemas.microsoft.com/office/drawing/2014/chart" uri="{C3380CC4-5D6E-409C-BE32-E72D297353CC}">
              <c16:uniqueId val="{00000001-7232-4349-8E07-F7D3F757327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160.38999999999999</c:v>
                </c:pt>
                <c:pt idx="2">
                  <c:v>168.15</c:v>
                </c:pt>
                <c:pt idx="3">
                  <c:v>172.08</c:v>
                </c:pt>
                <c:pt idx="4">
                  <c:v>168.1</c:v>
                </c:pt>
              </c:numCache>
            </c:numRef>
          </c:val>
          <c:extLst>
            <c:ext xmlns:c16="http://schemas.microsoft.com/office/drawing/2014/chart" uri="{C3380CC4-5D6E-409C-BE32-E72D297353CC}">
              <c16:uniqueId val="{00000000-C993-4585-8072-559358DB42F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171.08</c:v>
                </c:pt>
                <c:pt idx="2">
                  <c:v>160.44999999999999</c:v>
                </c:pt>
                <c:pt idx="3">
                  <c:v>161.13</c:v>
                </c:pt>
                <c:pt idx="4">
                  <c:v>161.19999999999999</c:v>
                </c:pt>
              </c:numCache>
            </c:numRef>
          </c:val>
          <c:smooth val="0"/>
          <c:extLst>
            <c:ext xmlns:c16="http://schemas.microsoft.com/office/drawing/2014/chart" uri="{C3380CC4-5D6E-409C-BE32-E72D297353CC}">
              <c16:uniqueId val="{00000001-C993-4585-8072-559358DB42F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16"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愛知県　阿久比町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Cb2</v>
      </c>
      <c r="X8" s="40"/>
      <c r="Y8" s="40"/>
      <c r="Z8" s="40"/>
      <c r="AA8" s="40"/>
      <c r="AB8" s="40"/>
      <c r="AC8" s="40"/>
      <c r="AD8" s="41" t="str">
        <f>データ!$M$6</f>
        <v>非設置</v>
      </c>
      <c r="AE8" s="41"/>
      <c r="AF8" s="41"/>
      <c r="AG8" s="41"/>
      <c r="AH8" s="41"/>
      <c r="AI8" s="41"/>
      <c r="AJ8" s="41"/>
      <c r="AK8" s="3"/>
      <c r="AL8" s="42">
        <f>データ!S6</f>
        <v>28438</v>
      </c>
      <c r="AM8" s="42"/>
      <c r="AN8" s="42"/>
      <c r="AO8" s="42"/>
      <c r="AP8" s="42"/>
      <c r="AQ8" s="42"/>
      <c r="AR8" s="42"/>
      <c r="AS8" s="42"/>
      <c r="AT8" s="35">
        <f>データ!T6</f>
        <v>23.8</v>
      </c>
      <c r="AU8" s="35"/>
      <c r="AV8" s="35"/>
      <c r="AW8" s="35"/>
      <c r="AX8" s="35"/>
      <c r="AY8" s="35"/>
      <c r="AZ8" s="35"/>
      <c r="BA8" s="35"/>
      <c r="BB8" s="35">
        <f>データ!U6</f>
        <v>1194.8699999999999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70.010000000000005</v>
      </c>
      <c r="J10" s="35"/>
      <c r="K10" s="35"/>
      <c r="L10" s="35"/>
      <c r="M10" s="35"/>
      <c r="N10" s="35"/>
      <c r="O10" s="35"/>
      <c r="P10" s="35">
        <f>データ!P6</f>
        <v>85.98</v>
      </c>
      <c r="Q10" s="35"/>
      <c r="R10" s="35"/>
      <c r="S10" s="35"/>
      <c r="T10" s="35"/>
      <c r="U10" s="35"/>
      <c r="V10" s="35"/>
      <c r="W10" s="35">
        <f>データ!Q6</f>
        <v>84.47</v>
      </c>
      <c r="X10" s="35"/>
      <c r="Y10" s="35"/>
      <c r="Z10" s="35"/>
      <c r="AA10" s="35"/>
      <c r="AB10" s="35"/>
      <c r="AC10" s="35"/>
      <c r="AD10" s="42">
        <f>データ!R6</f>
        <v>1870</v>
      </c>
      <c r="AE10" s="42"/>
      <c r="AF10" s="42"/>
      <c r="AG10" s="42"/>
      <c r="AH10" s="42"/>
      <c r="AI10" s="42"/>
      <c r="AJ10" s="42"/>
      <c r="AK10" s="2"/>
      <c r="AL10" s="42">
        <f>データ!V6</f>
        <v>24372</v>
      </c>
      <c r="AM10" s="42"/>
      <c r="AN10" s="42"/>
      <c r="AO10" s="42"/>
      <c r="AP10" s="42"/>
      <c r="AQ10" s="42"/>
      <c r="AR10" s="42"/>
      <c r="AS10" s="42"/>
      <c r="AT10" s="35">
        <f>データ!W6</f>
        <v>3.73</v>
      </c>
      <c r="AU10" s="35"/>
      <c r="AV10" s="35"/>
      <c r="AW10" s="35"/>
      <c r="AX10" s="35"/>
      <c r="AY10" s="35"/>
      <c r="AZ10" s="35"/>
      <c r="BA10" s="35"/>
      <c r="BB10" s="35">
        <f>データ!X6</f>
        <v>6534.05</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113</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114</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HFF6JRkfU17QaYZPZiz5yj3B24h4cejf3v8DUAp9Rzxk5ATaLF2Ik4ii9komsNRBX4cpTHRvwvwkxL2SQEHpQQ==" saltValue="9z+U7EECar8wZH8Fv8Nys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234419</v>
      </c>
      <c r="D6" s="19">
        <f t="shared" si="3"/>
        <v>46</v>
      </c>
      <c r="E6" s="19">
        <f t="shared" si="3"/>
        <v>17</v>
      </c>
      <c r="F6" s="19">
        <f t="shared" si="3"/>
        <v>1</v>
      </c>
      <c r="G6" s="19">
        <f t="shared" si="3"/>
        <v>0</v>
      </c>
      <c r="H6" s="19" t="str">
        <f t="shared" si="3"/>
        <v>愛知県　阿久比町</v>
      </c>
      <c r="I6" s="19" t="str">
        <f t="shared" si="3"/>
        <v>法適用</v>
      </c>
      <c r="J6" s="19" t="str">
        <f t="shared" si="3"/>
        <v>下水道事業</v>
      </c>
      <c r="K6" s="19" t="str">
        <f t="shared" si="3"/>
        <v>公共下水道</v>
      </c>
      <c r="L6" s="19" t="str">
        <f t="shared" si="3"/>
        <v>Cb2</v>
      </c>
      <c r="M6" s="19" t="str">
        <f t="shared" si="3"/>
        <v>非設置</v>
      </c>
      <c r="N6" s="20" t="str">
        <f t="shared" si="3"/>
        <v>-</v>
      </c>
      <c r="O6" s="20">
        <f t="shared" si="3"/>
        <v>70.010000000000005</v>
      </c>
      <c r="P6" s="20">
        <f t="shared" si="3"/>
        <v>85.98</v>
      </c>
      <c r="Q6" s="20">
        <f t="shared" si="3"/>
        <v>84.47</v>
      </c>
      <c r="R6" s="20">
        <f t="shared" si="3"/>
        <v>1870</v>
      </c>
      <c r="S6" s="20">
        <f t="shared" si="3"/>
        <v>28438</v>
      </c>
      <c r="T6" s="20">
        <f t="shared" si="3"/>
        <v>23.8</v>
      </c>
      <c r="U6" s="20">
        <f t="shared" si="3"/>
        <v>1194.8699999999999</v>
      </c>
      <c r="V6" s="20">
        <f t="shared" si="3"/>
        <v>24372</v>
      </c>
      <c r="W6" s="20">
        <f t="shared" si="3"/>
        <v>3.73</v>
      </c>
      <c r="X6" s="20">
        <f t="shared" si="3"/>
        <v>6534.05</v>
      </c>
      <c r="Y6" s="21" t="str">
        <f>IF(Y7="",NA(),Y7)</f>
        <v>-</v>
      </c>
      <c r="Z6" s="21">
        <f t="shared" ref="Z6:AH6" si="4">IF(Z7="",NA(),Z7)</f>
        <v>104.29</v>
      </c>
      <c r="AA6" s="21">
        <f t="shared" si="4"/>
        <v>103.8</v>
      </c>
      <c r="AB6" s="21">
        <f t="shared" si="4"/>
        <v>102.32</v>
      </c>
      <c r="AC6" s="21">
        <f t="shared" si="4"/>
        <v>103.59</v>
      </c>
      <c r="AD6" s="21" t="str">
        <f t="shared" si="4"/>
        <v>-</v>
      </c>
      <c r="AE6" s="21">
        <f t="shared" si="4"/>
        <v>105.14</v>
      </c>
      <c r="AF6" s="21">
        <f t="shared" si="4"/>
        <v>106.75</v>
      </c>
      <c r="AG6" s="21">
        <f t="shared" si="4"/>
        <v>109.7</v>
      </c>
      <c r="AH6" s="21">
        <f t="shared" si="4"/>
        <v>109.07</v>
      </c>
      <c r="AI6" s="20" t="str">
        <f>IF(AI7="","",IF(AI7="-","【-】","【"&amp;SUBSTITUTE(TEXT(AI7,"#,##0.00"),"-","△")&amp;"】"))</f>
        <v>【106.11】</v>
      </c>
      <c r="AJ6" s="21" t="str">
        <f>IF(AJ7="",NA(),AJ7)</f>
        <v>-</v>
      </c>
      <c r="AK6" s="20">
        <f t="shared" ref="AK6:AS6" si="5">IF(AK7="",NA(),AK7)</f>
        <v>0</v>
      </c>
      <c r="AL6" s="20">
        <f t="shared" si="5"/>
        <v>0</v>
      </c>
      <c r="AM6" s="20">
        <f t="shared" si="5"/>
        <v>0</v>
      </c>
      <c r="AN6" s="20">
        <f t="shared" si="5"/>
        <v>0</v>
      </c>
      <c r="AO6" s="21" t="str">
        <f t="shared" si="5"/>
        <v>-</v>
      </c>
      <c r="AP6" s="21">
        <f t="shared" si="5"/>
        <v>11.56</v>
      </c>
      <c r="AQ6" s="21">
        <f t="shared" si="5"/>
        <v>7.23</v>
      </c>
      <c r="AR6" s="21">
        <f t="shared" si="5"/>
        <v>0.1</v>
      </c>
      <c r="AS6" s="20">
        <f t="shared" si="5"/>
        <v>0</v>
      </c>
      <c r="AT6" s="20" t="str">
        <f>IF(AT7="","",IF(AT7="-","【-】","【"&amp;SUBSTITUTE(TEXT(AT7,"#,##0.00"),"-","△")&amp;"】"))</f>
        <v>【3.15】</v>
      </c>
      <c r="AU6" s="21" t="str">
        <f>IF(AU7="",NA(),AU7)</f>
        <v>-</v>
      </c>
      <c r="AV6" s="21">
        <f t="shared" ref="AV6:BD6" si="6">IF(AV7="",NA(),AV7)</f>
        <v>25.02</v>
      </c>
      <c r="AW6" s="21">
        <f t="shared" si="6"/>
        <v>28.86</v>
      </c>
      <c r="AX6" s="21">
        <f t="shared" si="6"/>
        <v>26.56</v>
      </c>
      <c r="AY6" s="21">
        <f t="shared" si="6"/>
        <v>27.41</v>
      </c>
      <c r="AZ6" s="21" t="str">
        <f t="shared" si="6"/>
        <v>-</v>
      </c>
      <c r="BA6" s="21">
        <f t="shared" si="6"/>
        <v>54.41</v>
      </c>
      <c r="BB6" s="21">
        <f t="shared" si="6"/>
        <v>38.76</v>
      </c>
      <c r="BC6" s="21">
        <f t="shared" si="6"/>
        <v>49.21</v>
      </c>
      <c r="BD6" s="21">
        <f t="shared" si="6"/>
        <v>62.92</v>
      </c>
      <c r="BE6" s="20" t="str">
        <f>IF(BE7="","",IF(BE7="-","【-】","【"&amp;SUBSTITUTE(TEXT(BE7,"#,##0.00"),"-","△")&amp;"】"))</f>
        <v>【73.44】</v>
      </c>
      <c r="BF6" s="21" t="str">
        <f>IF(BF7="",NA(),BF7)</f>
        <v>-</v>
      </c>
      <c r="BG6" s="21">
        <f t="shared" ref="BG6:BO6" si="7">IF(BG7="",NA(),BG7)</f>
        <v>1292.1600000000001</v>
      </c>
      <c r="BH6" s="21">
        <f t="shared" si="7"/>
        <v>1166.45</v>
      </c>
      <c r="BI6" s="21">
        <f t="shared" si="7"/>
        <v>1078.68</v>
      </c>
      <c r="BJ6" s="21">
        <f t="shared" si="7"/>
        <v>980.7</v>
      </c>
      <c r="BK6" s="21" t="str">
        <f t="shared" si="7"/>
        <v>-</v>
      </c>
      <c r="BL6" s="21">
        <f t="shared" si="7"/>
        <v>1105.9100000000001</v>
      </c>
      <c r="BM6" s="21">
        <f t="shared" si="7"/>
        <v>1303.55</v>
      </c>
      <c r="BN6" s="21">
        <f t="shared" si="7"/>
        <v>1172.21</v>
      </c>
      <c r="BO6" s="21">
        <f t="shared" si="7"/>
        <v>1122.71</v>
      </c>
      <c r="BP6" s="20" t="str">
        <f>IF(BP7="","",IF(BP7="-","【-】","【"&amp;SUBSTITUTE(TEXT(BP7,"#,##0.00"),"-","△")&amp;"】"))</f>
        <v>【652.82】</v>
      </c>
      <c r="BQ6" s="21" t="str">
        <f>IF(BQ7="",NA(),BQ7)</f>
        <v>-</v>
      </c>
      <c r="BR6" s="21">
        <f t="shared" ref="BR6:BZ6" si="8">IF(BR7="",NA(),BR7)</f>
        <v>64.5</v>
      </c>
      <c r="BS6" s="21">
        <f t="shared" si="8"/>
        <v>60.99</v>
      </c>
      <c r="BT6" s="21">
        <f t="shared" si="8"/>
        <v>59.62</v>
      </c>
      <c r="BU6" s="21">
        <f t="shared" si="8"/>
        <v>61.06</v>
      </c>
      <c r="BV6" s="21" t="str">
        <f t="shared" si="8"/>
        <v>-</v>
      </c>
      <c r="BW6" s="21">
        <f t="shared" si="8"/>
        <v>76.319999999999993</v>
      </c>
      <c r="BX6" s="21">
        <f t="shared" si="8"/>
        <v>78.510000000000005</v>
      </c>
      <c r="BY6" s="21">
        <f t="shared" si="8"/>
        <v>79.55</v>
      </c>
      <c r="BZ6" s="21">
        <f t="shared" si="8"/>
        <v>76.87</v>
      </c>
      <c r="CA6" s="20" t="str">
        <f>IF(CA7="","",IF(CA7="-","【-】","【"&amp;SUBSTITUTE(TEXT(CA7,"#,##0.00"),"-","△")&amp;"】"))</f>
        <v>【97.61】</v>
      </c>
      <c r="CB6" s="21" t="str">
        <f>IF(CB7="",NA(),CB7)</f>
        <v>-</v>
      </c>
      <c r="CC6" s="21">
        <f t="shared" ref="CC6:CK6" si="9">IF(CC7="",NA(),CC7)</f>
        <v>160.38999999999999</v>
      </c>
      <c r="CD6" s="21">
        <f t="shared" si="9"/>
        <v>168.15</v>
      </c>
      <c r="CE6" s="21">
        <f t="shared" si="9"/>
        <v>172.08</v>
      </c>
      <c r="CF6" s="21">
        <f t="shared" si="9"/>
        <v>168.1</v>
      </c>
      <c r="CG6" s="21" t="str">
        <f t="shared" si="9"/>
        <v>-</v>
      </c>
      <c r="CH6" s="21">
        <f t="shared" si="9"/>
        <v>171.08</v>
      </c>
      <c r="CI6" s="21">
        <f t="shared" si="9"/>
        <v>160.44999999999999</v>
      </c>
      <c r="CJ6" s="21">
        <f t="shared" si="9"/>
        <v>161.13</v>
      </c>
      <c r="CK6" s="21">
        <f t="shared" si="9"/>
        <v>161.19999999999999</v>
      </c>
      <c r="CL6" s="20" t="str">
        <f>IF(CL7="","",IF(CL7="-","【-】","【"&amp;SUBSTITUTE(TEXT(CL7,"#,##0.00"),"-","△")&amp;"】"))</f>
        <v>【138.29】</v>
      </c>
      <c r="CM6" s="21" t="str">
        <f>IF(CM7="",NA(),CM7)</f>
        <v>-</v>
      </c>
      <c r="CN6" s="21" t="str">
        <f t="shared" ref="CN6:CV6" si="10">IF(CN7="",NA(),CN7)</f>
        <v>-</v>
      </c>
      <c r="CO6" s="21" t="str">
        <f t="shared" si="10"/>
        <v>-</v>
      </c>
      <c r="CP6" s="21" t="str">
        <f t="shared" si="10"/>
        <v>-</v>
      </c>
      <c r="CQ6" s="21" t="str">
        <f t="shared" si="10"/>
        <v>-</v>
      </c>
      <c r="CR6" s="21" t="str">
        <f t="shared" si="10"/>
        <v>-</v>
      </c>
      <c r="CS6" s="21">
        <f t="shared" si="10"/>
        <v>50.06</v>
      </c>
      <c r="CT6" s="21">
        <f t="shared" si="10"/>
        <v>46.3</v>
      </c>
      <c r="CU6" s="21">
        <f t="shared" si="10"/>
        <v>47.23</v>
      </c>
      <c r="CV6" s="21">
        <f t="shared" si="10"/>
        <v>54.22</v>
      </c>
      <c r="CW6" s="20" t="str">
        <f>IF(CW7="","",IF(CW7="-","【-】","【"&amp;SUBSTITUTE(TEXT(CW7,"#,##0.00"),"-","△")&amp;"】"))</f>
        <v>【59.10】</v>
      </c>
      <c r="CX6" s="21" t="str">
        <f>IF(CX7="",NA(),CX7)</f>
        <v>-</v>
      </c>
      <c r="CY6" s="21">
        <f t="shared" ref="CY6:DG6" si="11">IF(CY7="",NA(),CY7)</f>
        <v>87.49</v>
      </c>
      <c r="CZ6" s="21">
        <f t="shared" si="11"/>
        <v>87.58</v>
      </c>
      <c r="DA6" s="21">
        <f t="shared" si="11"/>
        <v>87.74</v>
      </c>
      <c r="DB6" s="21">
        <f t="shared" si="11"/>
        <v>87.79</v>
      </c>
      <c r="DC6" s="21" t="str">
        <f t="shared" si="11"/>
        <v>-</v>
      </c>
      <c r="DD6" s="21">
        <f t="shared" si="11"/>
        <v>85.79</v>
      </c>
      <c r="DE6" s="21">
        <f t="shared" si="11"/>
        <v>85.01</v>
      </c>
      <c r="DF6" s="21">
        <f t="shared" si="11"/>
        <v>85.55</v>
      </c>
      <c r="DG6" s="21">
        <f t="shared" si="11"/>
        <v>85.22</v>
      </c>
      <c r="DH6" s="20" t="str">
        <f>IF(DH7="","",IF(DH7="-","【-】","【"&amp;SUBSTITUTE(TEXT(DH7,"#,##0.00"),"-","△")&amp;"】"))</f>
        <v>【95.82】</v>
      </c>
      <c r="DI6" s="21" t="str">
        <f>IF(DI7="",NA(),DI7)</f>
        <v>-</v>
      </c>
      <c r="DJ6" s="21">
        <f t="shared" ref="DJ6:DR6" si="12">IF(DJ7="",NA(),DJ7)</f>
        <v>2.81</v>
      </c>
      <c r="DK6" s="21">
        <f t="shared" si="12"/>
        <v>5.6</v>
      </c>
      <c r="DL6" s="21">
        <f t="shared" si="12"/>
        <v>8.34</v>
      </c>
      <c r="DM6" s="21">
        <f t="shared" si="12"/>
        <v>11.06</v>
      </c>
      <c r="DN6" s="21" t="str">
        <f t="shared" si="12"/>
        <v>-</v>
      </c>
      <c r="DO6" s="21">
        <f t="shared" si="12"/>
        <v>18.04</v>
      </c>
      <c r="DP6" s="21">
        <f t="shared" si="12"/>
        <v>9.0399999999999991</v>
      </c>
      <c r="DQ6" s="21">
        <f t="shared" si="12"/>
        <v>9.35</v>
      </c>
      <c r="DR6" s="21">
        <f t="shared" si="12"/>
        <v>12.44</v>
      </c>
      <c r="DS6" s="20" t="str">
        <f>IF(DS7="","",IF(DS7="-","【-】","【"&amp;SUBSTITUTE(TEXT(DS7,"#,##0.00"),"-","△")&amp;"】"))</f>
        <v>【39.74】</v>
      </c>
      <c r="DT6" s="21" t="str">
        <f>IF(DT7="",NA(),DT7)</f>
        <v>-</v>
      </c>
      <c r="DU6" s="20">
        <f t="shared" ref="DU6:EC6" si="13">IF(DU7="",NA(),DU7)</f>
        <v>0</v>
      </c>
      <c r="DV6" s="20">
        <f t="shared" si="13"/>
        <v>0</v>
      </c>
      <c r="DW6" s="20">
        <f t="shared" si="13"/>
        <v>0</v>
      </c>
      <c r="DX6" s="21">
        <f t="shared" si="13"/>
        <v>2.17</v>
      </c>
      <c r="DY6" s="21" t="str">
        <f t="shared" si="13"/>
        <v>-</v>
      </c>
      <c r="DZ6" s="20">
        <f t="shared" si="13"/>
        <v>0</v>
      </c>
      <c r="EA6" s="20">
        <f t="shared" si="13"/>
        <v>0</v>
      </c>
      <c r="EB6" s="21">
        <f t="shared" si="13"/>
        <v>0.12</v>
      </c>
      <c r="EC6" s="21">
        <f t="shared" si="13"/>
        <v>0.28999999999999998</v>
      </c>
      <c r="ED6" s="20" t="str">
        <f>IF(ED7="","",IF(ED7="-","【-】","【"&amp;SUBSTITUTE(TEXT(ED7,"#,##0.00"),"-","△")&amp;"】"))</f>
        <v>【7.62】</v>
      </c>
      <c r="EE6" s="21" t="str">
        <f>IF(EE7="",NA(),EE7)</f>
        <v>-</v>
      </c>
      <c r="EF6" s="21">
        <f t="shared" ref="EF6:EN6" si="14">IF(EF7="",NA(),EF7)</f>
        <v>0.09</v>
      </c>
      <c r="EG6" s="20">
        <f t="shared" si="14"/>
        <v>0</v>
      </c>
      <c r="EH6" s="20">
        <f t="shared" si="14"/>
        <v>0</v>
      </c>
      <c r="EI6" s="20">
        <f t="shared" si="14"/>
        <v>0</v>
      </c>
      <c r="EJ6" s="21" t="str">
        <f t="shared" si="14"/>
        <v>-</v>
      </c>
      <c r="EK6" s="21">
        <f t="shared" si="14"/>
        <v>0.34</v>
      </c>
      <c r="EL6" s="21">
        <f t="shared" si="14"/>
        <v>0.04</v>
      </c>
      <c r="EM6" s="21">
        <f t="shared" si="14"/>
        <v>0.06</v>
      </c>
      <c r="EN6" s="21">
        <f t="shared" si="14"/>
        <v>0.01</v>
      </c>
      <c r="EO6" s="20" t="str">
        <f>IF(EO7="","",IF(EO7="-","【-】","【"&amp;SUBSTITUTE(TEXT(EO7,"#,##0.00"),"-","△")&amp;"】"))</f>
        <v>【0.23】</v>
      </c>
    </row>
    <row r="7" spans="1:148" s="22" customFormat="1" x14ac:dyDescent="0.15">
      <c r="A7" s="14"/>
      <c r="B7" s="23">
        <v>2022</v>
      </c>
      <c r="C7" s="23">
        <v>234419</v>
      </c>
      <c r="D7" s="23">
        <v>46</v>
      </c>
      <c r="E7" s="23">
        <v>17</v>
      </c>
      <c r="F7" s="23">
        <v>1</v>
      </c>
      <c r="G7" s="23">
        <v>0</v>
      </c>
      <c r="H7" s="23" t="s">
        <v>96</v>
      </c>
      <c r="I7" s="23" t="s">
        <v>97</v>
      </c>
      <c r="J7" s="23" t="s">
        <v>98</v>
      </c>
      <c r="K7" s="23" t="s">
        <v>99</v>
      </c>
      <c r="L7" s="23" t="s">
        <v>100</v>
      </c>
      <c r="M7" s="23" t="s">
        <v>101</v>
      </c>
      <c r="N7" s="24" t="s">
        <v>102</v>
      </c>
      <c r="O7" s="24">
        <v>70.010000000000005</v>
      </c>
      <c r="P7" s="24">
        <v>85.98</v>
      </c>
      <c r="Q7" s="24">
        <v>84.47</v>
      </c>
      <c r="R7" s="24">
        <v>1870</v>
      </c>
      <c r="S7" s="24">
        <v>28438</v>
      </c>
      <c r="T7" s="24">
        <v>23.8</v>
      </c>
      <c r="U7" s="24">
        <v>1194.8699999999999</v>
      </c>
      <c r="V7" s="24">
        <v>24372</v>
      </c>
      <c r="W7" s="24">
        <v>3.73</v>
      </c>
      <c r="X7" s="24">
        <v>6534.05</v>
      </c>
      <c r="Y7" s="24" t="s">
        <v>102</v>
      </c>
      <c r="Z7" s="24">
        <v>104.29</v>
      </c>
      <c r="AA7" s="24">
        <v>103.8</v>
      </c>
      <c r="AB7" s="24">
        <v>102.32</v>
      </c>
      <c r="AC7" s="24">
        <v>103.59</v>
      </c>
      <c r="AD7" s="24" t="s">
        <v>102</v>
      </c>
      <c r="AE7" s="24">
        <v>105.14</v>
      </c>
      <c r="AF7" s="24">
        <v>106.75</v>
      </c>
      <c r="AG7" s="24">
        <v>109.7</v>
      </c>
      <c r="AH7" s="24">
        <v>109.07</v>
      </c>
      <c r="AI7" s="24">
        <v>106.11</v>
      </c>
      <c r="AJ7" s="24" t="s">
        <v>102</v>
      </c>
      <c r="AK7" s="24">
        <v>0</v>
      </c>
      <c r="AL7" s="24">
        <v>0</v>
      </c>
      <c r="AM7" s="24">
        <v>0</v>
      </c>
      <c r="AN7" s="24">
        <v>0</v>
      </c>
      <c r="AO7" s="24" t="s">
        <v>102</v>
      </c>
      <c r="AP7" s="24">
        <v>11.56</v>
      </c>
      <c r="AQ7" s="24">
        <v>7.23</v>
      </c>
      <c r="AR7" s="24">
        <v>0.1</v>
      </c>
      <c r="AS7" s="24">
        <v>0</v>
      </c>
      <c r="AT7" s="24">
        <v>3.15</v>
      </c>
      <c r="AU7" s="24" t="s">
        <v>102</v>
      </c>
      <c r="AV7" s="24">
        <v>25.02</v>
      </c>
      <c r="AW7" s="24">
        <v>28.86</v>
      </c>
      <c r="AX7" s="24">
        <v>26.56</v>
      </c>
      <c r="AY7" s="24">
        <v>27.41</v>
      </c>
      <c r="AZ7" s="24" t="s">
        <v>102</v>
      </c>
      <c r="BA7" s="24">
        <v>54.41</v>
      </c>
      <c r="BB7" s="24">
        <v>38.76</v>
      </c>
      <c r="BC7" s="24">
        <v>49.21</v>
      </c>
      <c r="BD7" s="24">
        <v>62.92</v>
      </c>
      <c r="BE7" s="24">
        <v>73.44</v>
      </c>
      <c r="BF7" s="24" t="s">
        <v>102</v>
      </c>
      <c r="BG7" s="24">
        <v>1292.1600000000001</v>
      </c>
      <c r="BH7" s="24">
        <v>1166.45</v>
      </c>
      <c r="BI7" s="24">
        <v>1078.68</v>
      </c>
      <c r="BJ7" s="24">
        <v>980.7</v>
      </c>
      <c r="BK7" s="24" t="s">
        <v>102</v>
      </c>
      <c r="BL7" s="24">
        <v>1105.9100000000001</v>
      </c>
      <c r="BM7" s="24">
        <v>1303.55</v>
      </c>
      <c r="BN7" s="24">
        <v>1172.21</v>
      </c>
      <c r="BO7" s="24">
        <v>1122.71</v>
      </c>
      <c r="BP7" s="24">
        <v>652.82000000000005</v>
      </c>
      <c r="BQ7" s="24" t="s">
        <v>102</v>
      </c>
      <c r="BR7" s="24">
        <v>64.5</v>
      </c>
      <c r="BS7" s="24">
        <v>60.99</v>
      </c>
      <c r="BT7" s="24">
        <v>59.62</v>
      </c>
      <c r="BU7" s="24">
        <v>61.06</v>
      </c>
      <c r="BV7" s="24" t="s">
        <v>102</v>
      </c>
      <c r="BW7" s="24">
        <v>76.319999999999993</v>
      </c>
      <c r="BX7" s="24">
        <v>78.510000000000005</v>
      </c>
      <c r="BY7" s="24">
        <v>79.55</v>
      </c>
      <c r="BZ7" s="24">
        <v>76.87</v>
      </c>
      <c r="CA7" s="24">
        <v>97.61</v>
      </c>
      <c r="CB7" s="24" t="s">
        <v>102</v>
      </c>
      <c r="CC7" s="24">
        <v>160.38999999999999</v>
      </c>
      <c r="CD7" s="24">
        <v>168.15</v>
      </c>
      <c r="CE7" s="24">
        <v>172.08</v>
      </c>
      <c r="CF7" s="24">
        <v>168.1</v>
      </c>
      <c r="CG7" s="24" t="s">
        <v>102</v>
      </c>
      <c r="CH7" s="24">
        <v>171.08</v>
      </c>
      <c r="CI7" s="24">
        <v>160.44999999999999</v>
      </c>
      <c r="CJ7" s="24">
        <v>161.13</v>
      </c>
      <c r="CK7" s="24">
        <v>161.19999999999999</v>
      </c>
      <c r="CL7" s="24">
        <v>138.29</v>
      </c>
      <c r="CM7" s="24" t="s">
        <v>102</v>
      </c>
      <c r="CN7" s="24" t="s">
        <v>102</v>
      </c>
      <c r="CO7" s="24" t="s">
        <v>102</v>
      </c>
      <c r="CP7" s="24" t="s">
        <v>102</v>
      </c>
      <c r="CQ7" s="24" t="s">
        <v>102</v>
      </c>
      <c r="CR7" s="24" t="s">
        <v>102</v>
      </c>
      <c r="CS7" s="24">
        <v>50.06</v>
      </c>
      <c r="CT7" s="24">
        <v>46.3</v>
      </c>
      <c r="CU7" s="24">
        <v>47.23</v>
      </c>
      <c r="CV7" s="24">
        <v>54.22</v>
      </c>
      <c r="CW7" s="24">
        <v>59.1</v>
      </c>
      <c r="CX7" s="24" t="s">
        <v>102</v>
      </c>
      <c r="CY7" s="24">
        <v>87.49</v>
      </c>
      <c r="CZ7" s="24">
        <v>87.58</v>
      </c>
      <c r="DA7" s="24">
        <v>87.74</v>
      </c>
      <c r="DB7" s="24">
        <v>87.79</v>
      </c>
      <c r="DC7" s="24" t="s">
        <v>102</v>
      </c>
      <c r="DD7" s="24">
        <v>85.79</v>
      </c>
      <c r="DE7" s="24">
        <v>85.01</v>
      </c>
      <c r="DF7" s="24">
        <v>85.55</v>
      </c>
      <c r="DG7" s="24">
        <v>85.22</v>
      </c>
      <c r="DH7" s="24">
        <v>95.82</v>
      </c>
      <c r="DI7" s="24" t="s">
        <v>102</v>
      </c>
      <c r="DJ7" s="24">
        <v>2.81</v>
      </c>
      <c r="DK7" s="24">
        <v>5.6</v>
      </c>
      <c r="DL7" s="24">
        <v>8.34</v>
      </c>
      <c r="DM7" s="24">
        <v>11.06</v>
      </c>
      <c r="DN7" s="24" t="s">
        <v>102</v>
      </c>
      <c r="DO7" s="24">
        <v>18.04</v>
      </c>
      <c r="DP7" s="24">
        <v>9.0399999999999991</v>
      </c>
      <c r="DQ7" s="24">
        <v>9.35</v>
      </c>
      <c r="DR7" s="24">
        <v>12.44</v>
      </c>
      <c r="DS7" s="24">
        <v>39.74</v>
      </c>
      <c r="DT7" s="24" t="s">
        <v>102</v>
      </c>
      <c r="DU7" s="24">
        <v>0</v>
      </c>
      <c r="DV7" s="24">
        <v>0</v>
      </c>
      <c r="DW7" s="24">
        <v>0</v>
      </c>
      <c r="DX7" s="24">
        <v>2.17</v>
      </c>
      <c r="DY7" s="24" t="s">
        <v>102</v>
      </c>
      <c r="DZ7" s="24">
        <v>0</v>
      </c>
      <c r="EA7" s="24">
        <v>0</v>
      </c>
      <c r="EB7" s="24">
        <v>0.12</v>
      </c>
      <c r="EC7" s="24">
        <v>0.28999999999999998</v>
      </c>
      <c r="ED7" s="24">
        <v>7.62</v>
      </c>
      <c r="EE7" s="24" t="s">
        <v>102</v>
      </c>
      <c r="EF7" s="24">
        <v>0.09</v>
      </c>
      <c r="EG7" s="24">
        <v>0</v>
      </c>
      <c r="EH7" s="24">
        <v>0</v>
      </c>
      <c r="EI7" s="24">
        <v>0</v>
      </c>
      <c r="EJ7" s="24" t="s">
        <v>102</v>
      </c>
      <c r="EK7" s="24">
        <v>0.34</v>
      </c>
      <c r="EL7" s="24">
        <v>0.04</v>
      </c>
      <c r="EM7" s="24">
        <v>0.06</v>
      </c>
      <c r="EN7" s="24">
        <v>0.01</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田畑 大介</cp:lastModifiedBy>
  <cp:lastPrinted>2024-02-22T06:15:12Z</cp:lastPrinted>
  <dcterms:created xsi:type="dcterms:W3CDTF">2023-12-12T00:48:07Z</dcterms:created>
  <dcterms:modified xsi:type="dcterms:W3CDTF">2024-06-11T00:43:33Z</dcterms:modified>
  <cp:category/>
</cp:coreProperties>
</file>