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5A68BD14-AA00-4DFC-A54C-515D5AAB2AF2}" xr6:coauthVersionLast="47" xr6:coauthVersionMax="47" xr10:uidLastSave="{00000000-0000-0000-0000-000000000000}"/>
  <bookViews>
    <workbookView xWindow="-120" yWindow="-120" windowWidth="27630" windowHeight="16440" tabRatio="869"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alcChain>
</file>

<file path=xl/sharedStrings.xml><?xml version="1.0" encoding="utf-8"?>
<sst xmlns="http://schemas.openxmlformats.org/spreadsheetml/2006/main" count="1101" uniqueCount="599">
  <si>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</si>
  <si>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</si>
  <si>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</si>
  <si>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</si>
  <si>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</si>
  <si>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</si>
  <si>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</si>
  <si>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</si>
  <si>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</si>
  <si>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</si>
  <si>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</si>
  <si>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</si>
  <si>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</si>
  <si>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</si>
  <si>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</si>
  <si>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</si>
  <si>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</si>
  <si>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</si>
  <si>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</si>
  <si>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</si>
  <si>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</si>
  <si>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</si>
  <si>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</si>
  <si>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</si>
  <si>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</si>
  <si>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</si>
  <si>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</si>
  <si>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</si>
  <si>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</si>
  <si>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</si>
  <si>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</si>
  <si>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</si>
  <si>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</si>
  <si>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</si>
  <si>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</si>
  <si>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</si>
  <si>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</si>
  <si>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</si>
  <si>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</si>
  <si>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</si>
  <si>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</si>
  <si>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</si>
  <si>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</si>
  <si>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</si>
  <si>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</si>
  <si>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</si>
  <si>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</si>
  <si>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</si>
  <si>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</si>
  <si>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</si>
  <si>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</si>
  <si>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</si>
  <si>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</si>
  <si>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</si>
  <si>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</si>
  <si>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</si>
  <si>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</si>
  <si>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</si>
  <si>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</si>
  <si>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</si>
  <si>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</si>
  <si>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</si>
  <si>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</si>
  <si>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</si>
  <si>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</si>
  <si>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</si>
  <si>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</si>
  <si>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</si>
  <si>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</si>
  <si>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</si>
  <si>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</si>
  <si>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</si>
  <si>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</si>
  <si>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</si>
  <si>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</si>
  <si>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</si>
  <si>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</si>
  <si>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</si>
  <si>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</si>
  <si>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</si>
  <si>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</si>
  <si>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</si>
  <si>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</si>
  <si>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</si>
  <si>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</si>
  <si>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</si>
  <si>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</si>
  <si>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</si>
  <si>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</si>
  <si>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</si>
  <si>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</si>
  <si>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</si>
  <si>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</si>
  <si>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</si>
  <si>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</si>
  <si>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</si>
  <si>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</si>
  <si>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</si>
  <si>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</si>
  <si>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阿久比町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</si>
  <si>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</si>
  <si>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</si>
  <si>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</si>
  <si>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</si>
  <si>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</si>
  <si>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</si>
  <si>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</si>
  <si>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</si>
  <si>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</si>
  <si>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</si>
  <si>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</si>
  <si>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</si>
  <si>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</si>
  <si>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</si>
  <si>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</si>
  <si>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</si>
  <si>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</si>
  <si>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</si>
  <si>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</si>
  <si>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</si>
  <si>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</si>
  <si>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</si>
  <si>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</si>
  <si>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</si>
  <si>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</si>
  <si>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</si>
  <si>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</si>
  <si>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</si>
  <si>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</si>
  <si>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</si>
  <si>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</si>
  <si>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</si>
  <si>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</si>
  <si>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</si>
  <si>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</si>
  <si>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</si>
  <si>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</si>
  <si>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</si>
  <si>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</si>
  <si>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</si>
  <si>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</si>
  <si>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</si>
  <si>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</si>
  <si>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</si>
  <si>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</si>
  <si>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</si>
  <si>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</si>
  <si>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</si>
  <si>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</si>
  <si>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</si>
  <si>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</si>
  <si>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</si>
  <si>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</si>
  <si>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</si>
  <si>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</si>
  <si>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</si>
  <si>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</si>
  <si>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</si>
  <si>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</si>
  <si>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</si>
  <si>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</si>
  <si>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</si>
  <si>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</si>
  <si>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</si>
  <si>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</si>
  <si>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</si>
  <si>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</si>
  <si>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</si>
  <si>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</si>
  <si>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</si>
  <si>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</si>
  <si>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</si>
  <si>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</si>
  <si>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</si>
  <si>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</si>
  <si>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</si>
  <si>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</si>
  <si>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</si>
  <si>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</si>
  <si>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</si>
  <si>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</si>
  <si>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</si>
  <si>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</si>
  <si>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</si>
  <si>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</si>
  <si>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</si>
  <si>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</si>
  <si>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</si>
  <si>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</si>
  <si>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</si>
  <si>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</si>
  <si>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</si>
  <si>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</si>
  <si>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</si>
  <si>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</si>
  <si>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</si>
  <si>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</si>
  <si>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</si>
  <si>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</si>
  <si>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</si>
  <si>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</si>
  <si>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</si>
  <si>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</si>
  <si>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</si>
  <si>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</si>
  <si>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</si>
  <si>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</si>
  <si>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</si>
  <si>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</si>
  <si>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</si>
  <si>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</si>
  <si>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</si>
  <si>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</si>
  <si>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</si>
  <si>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</si>
  <si>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</si>
  <si>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</si>
  <si>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</si>
  <si>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</si>
  <si>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</si>
  <si>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愛知県阿久比町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</si>
  <si>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</si>
  <si>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</si>
  <si>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</si>
  <si>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</si>
  <si>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</si>
  <si>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</si>
  <si>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</si>
  <si>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</si>
  <si>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</si>
  <si>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</si>
  <si>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</si>
  <si>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</si>
  <si>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</si>
  <si>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</si>
  <si>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</si>
  <si>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</si>
  <si>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</si>
  <si>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</si>
  <si>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</si>
  <si>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</si>
  <si>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</si>
  <si>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</si>
  <si>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</si>
  <si>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</si>
  <si>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</si>
  <si>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</si>
  <si>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</si>
  <si>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</si>
  <si>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</si>
  <si>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</si>
  <si>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</si>
  <si>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</si>
  <si>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</si>
  <si>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</si>
  <si>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</si>
  <si>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</si>
  <si>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</si>
  <si>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</si>
  <si>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</si>
  <si>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</si>
  <si>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</si>
  <si>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</si>
  <si>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</si>
  <si>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</si>
  <si>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</si>
  <si>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</si>
  <si>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</si>
  <si>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</si>
  <si>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</si>
  <si>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</si>
  <si>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</si>
  <si>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</si>
  <si>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</si>
  <si>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</si>
  <si>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</si>
  <si>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</si>
  <si>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</si>
  <si>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</si>
  <si>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</si>
  <si>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</si>
  <si>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</si>
  <si>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</si>
  <si>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</si>
  <si>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</si>
  <si>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</si>
  <si>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</si>
  <si>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</si>
  <si>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</si>
  <si>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</si>
  <si>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</si>
  <si>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</si>
  <si>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</si>
  <si>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</si>
  <si>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</si>
  <si>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</si>
  <si>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</si>
  <si>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</si>
  <si>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</si>
  <si>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</si>
  <si>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</si>
  <si>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</si>
  <si>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</si>
  <si>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</si>
  <si>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</si>
  <si>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</si>
  <si>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</si>
  <si>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</si>
  <si>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</si>
  <si>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</si>
  <si>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</si>
  <si>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</si>
  <si>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</si>
  <si>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</si>
  <si>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</si>
  <si>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</si>
  <si>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</si>
  <si>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</si>
  <si>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</si>
  <si>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</si>
  <si>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</si>
  <si>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</si>
  <si>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</si>
  <si>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</si>
  <si>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</si>
  <si>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</si>
  <si>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</si>
  <si>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</si>
  <si>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</si>
  <si>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</si>
  <si>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</si>
  <si>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</si>
  <si>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</si>
  <si>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</si>
  <si>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</si>
  <si>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</si>
  <si>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</si>
  <si>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</si>
  <si>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</si>
  <si>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</si>
  <si>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</si>
  <si>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</si>
  <si>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</si>
  <si>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</si>
  <si>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</si>
  <si>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</si>
  <si>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</si>
  <si>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</si>
  <si>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</si>
  <si>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</si>
  <si>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</si>
  <si>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</si>
  <si>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</si>
  <si>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</si>
  <si>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</si>
  <si>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</si>
  <si>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</si>
  <si>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</si>
  <si>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</si>
  <si>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</si>
  <si>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</si>
  <si>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</si>
  <si>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</si>
  <si>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</si>
  <si>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</si>
  <si>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</si>
  <si>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</si>
  <si>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</si>
  <si>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</si>
  <si>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</si>
  <si>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</si>
  <si>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</si>
  <si>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</si>
  <si>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愛知県阿久比町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</si>
  <si>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</si>
  <si>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</si>
  <si>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</si>
  <si>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</si>
  <si>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</si>
  <si>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</si>
  <si>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</si>
  <si>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</si>
  <si>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</si>
  <si>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</si>
  <si>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</si>
  <si>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</si>
  <si>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</si>
  <si>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</si>
  <si>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</si>
  <si>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</si>
  <si>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</si>
  <si>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</si>
  <si>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</si>
  <si>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</si>
  <si>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</si>
  <si>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</si>
  <si>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</si>
  <si>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</si>
  <si>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</si>
  <si>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</si>
  <si>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</si>
  <si>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</si>
  <si>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</si>
  <si>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</si>
  <si>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</si>
  <si>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</si>
  <si>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</si>
  <si>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</si>
  <si>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</si>
  <si>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</si>
  <si>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</si>
  <si>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</si>
  <si>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</si>
  <si>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</si>
  <si>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</si>
  <si>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</si>
  <si>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</si>
  <si>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</si>
  <si>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</si>
  <si>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</si>
  <si>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</si>
  <si>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</si>
  <si>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</si>
  <si>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</si>
  <si>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</si>
  <si>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</si>
  <si>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</si>
  <si>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</si>
  <si>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</si>
  <si>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</si>
  <si>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</si>
  <si>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</si>
  <si>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</si>
  <si>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</si>
  <si>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</si>
  <si>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</si>
  <si>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</si>
  <si>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</si>
  <si>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</si>
  <si>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</si>
  <si>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</si>
  <si>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</si>
  <si>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</si>
  <si>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</si>
  <si>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</si>
  <si>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</si>
  <si>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</si>
  <si>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</si>
  <si>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</si>
  <si>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</si>
  <si>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</si>
  <si>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</si>
  <si>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</si>
  <si>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</si>
  <si>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</si>
  <si>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</si>
  <si>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</si>
  <si>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</si>
  <si>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</si>
  <si>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</si>
  <si>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</si>
  <si>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</si>
  <si>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</si>
  <si>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</si>
  <si>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</si>
  <si>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</si>
  <si>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</si>
  <si>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</si>
  <si>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</si>
  <si>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</si>
  <si>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</si>
  <si>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</si>
  <si>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</si>
  <si>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</si>
  <si>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</si>
  <si>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</si>
  <si>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</si>
  <si>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</si>
  <si>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</si>
  <si>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</si>
  <si>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</si>
  <si>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</si>
  <si>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</si>
  <si>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</si>
  <si>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</si>
  <si>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</si>
  <si>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</si>
  <si>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</si>
  <si>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</si>
  <si>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</si>
  <si>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</si>
  <si>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</si>
  <si>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</si>
  <si>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</si>
  <si>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</si>
  <si>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</si>
  <si>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</si>
  <si>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</si>
  <si>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</si>
  <si>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</si>
  <si>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</si>
  <si>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</si>
  <si>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</si>
  <si>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</si>
  <si>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</si>
  <si>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</si>
  <si>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</si>
  <si>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</si>
  <si>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</si>
  <si>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</si>
  <si>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</si>
  <si>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</si>
  <si>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</si>
  <si>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</si>
  <si>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</si>
  <si>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</si>
  <si>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</si>
  <si>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</si>
  <si>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</si>
  <si>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</si>
  <si>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</si>
  <si>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</si>
  <si>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</si>
  <si>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</si>
  <si>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</si>
  <si>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</si>
  <si>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</si>
  <si>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</si>
  <si>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</si>
  <si>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</si>
  <si>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</si>
  <si>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</si>
  <si>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</si>
  <si>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</si>
  <si>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</si>
  <si>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</si>
  <si>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</si>
  <si>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</si>
  <si>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</si>
  <si>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</si>
  <si>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</si>
  <si>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</si>
  <si>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</si>
  <si>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</si>
  <si>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</si>
  <si>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</si>
  <si>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</si>
  <si>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</si>
  <si>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</si>
  <si>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</si>
  <si>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</si>
  <si>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</si>
  <si>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</si>
  <si>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</si>
  <si>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</si>
  <si>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</si>
  <si>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</si>
  <si>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</si>
  <si>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</si>
  <si>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</si>
  <si>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</si>
  <si>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</si>
  <si>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6.78</t>
  </si>
  <si>
    <t>▲ 2.96</t>
  </si>
  <si>
    <t>▲ 1.34</t>
  </si>
  <si>
    <t>水道事業会計</t>
  </si>
  <si>
    <t>一般会計</t>
  </si>
  <si>
    <t>介護保険特別会計</t>
  </si>
  <si>
    <t>国民健康保険特別会計</t>
  </si>
  <si>
    <t>下水道事業会計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</si>
  <si>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</si>
  <si>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</si>
  <si>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</si>
  <si>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</si>
  <si>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</si>
  <si>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</si>
  <si>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</si>
  <si>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</si>
  <si>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</si>
  <si>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</si>
  <si>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</si>
  <si>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</si>
  <si>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</si>
  <si>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2"/>
  </si>
  <si>
    <t>東部知多衛生組合</t>
    <rPh sb="0" eb="2">
      <t>トウブ</t>
    </rPh>
    <rPh sb="2" eb="4">
      <t>チタ</t>
    </rPh>
    <rPh sb="4" eb="8">
      <t>エイセイクミアイ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</si>
  <si>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</si>
  <si>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</si>
  <si>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</si>
  <si>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</si>
  <si>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</si>
  <si>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阿久比スポーツ村整備基金</t>
    <rPh sb="0" eb="3">
      <t>アグイ</t>
    </rPh>
    <rPh sb="7" eb="8">
      <t>ムラ</t>
    </rPh>
    <rPh sb="8" eb="12">
      <t>セイビキキン</t>
    </rPh>
    <phoneticPr fontId="2"/>
  </si>
  <si>
    <t>公共施設整備基金</t>
    <rPh sb="0" eb="4">
      <t>コウキョウシセツ</t>
    </rPh>
    <rPh sb="4" eb="8">
      <t>セイビキキン</t>
    </rPh>
    <phoneticPr fontId="2"/>
  </si>
  <si>
    <t>学校整備基金</t>
    <rPh sb="0" eb="2">
      <t>ガッコウ</t>
    </rPh>
    <rPh sb="2" eb="6">
      <t>セイビキキン</t>
    </rPh>
    <phoneticPr fontId="2"/>
  </si>
  <si>
    <t>ふるさと基金</t>
    <rPh sb="4" eb="6">
      <t>キキン</t>
    </rPh>
    <phoneticPr fontId="2"/>
  </si>
  <si>
    <t>森林環境譲与税基金</t>
    <rPh sb="0" eb="2">
      <t>シンリン</t>
    </rPh>
    <rPh sb="2" eb="4">
      <t>カンキョウ</t>
    </rPh>
    <rPh sb="4" eb="7">
      <t>ジョウヨゼイ</t>
    </rPh>
    <rPh sb="7" eb="9">
      <t>キキン</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</si>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</sst>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47161</c:v>
                </c:pt>
                <c:pt idx="4">
                  <c:v>43423</c:v>
                </c:pt>
              </c:numCache>
            </c:numRef>
          </c:val>
          <c:smooth val="0"/>
          <c:extLst>
            <c:ext xmlns:c16="http://schemas.microsoft.com/office/drawing/2014/chart" uri="{C3380CC4-5D6E-409C-BE32-E72D297353CC}">
              <c16:uniqueId val="{00000000-A032-4E9B-AA45-6B5D63CCDE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24922</c:v>
                </c:pt>
                <c:pt idx="1">
                  <c:v>40582</c:v>
                </c:pt>
                <c:pt idx="2">
                  <c:v>78316</c:v>
                </c:pt>
                <c:pt idx="3">
                  <c:v>22557</c:v>
                </c:pt>
                <c:pt idx="4">
                  <c:v>39953</c:v>
                </c:pt>
              </c:numCache>
            </c:numRef>
          </c:val>
          <c:smooth val="0"/>
          <c:extLst>
            <c:ext xmlns:c16="http://schemas.microsoft.com/office/drawing/2014/chart" uri="{C3380CC4-5D6E-409C-BE32-E72D297353CC}">
              <c16:uniqueId val="{00000001-A032-4E9B-AA45-6B5D63CCDE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5.83</c:v>
                </c:pt>
                <c:pt idx="1">
                  <c:v>6.3</c:v>
                </c:pt>
                <c:pt idx="2">
                  <c:v>5.42</c:v>
                </c:pt>
                <c:pt idx="3">
                  <c:v>7.81</c:v>
                </c:pt>
                <c:pt idx="4">
                  <c:v>7.77</c:v>
                </c:pt>
              </c:numCache>
            </c:numRef>
          </c:val>
          <c:extLst>
            <c:ext xmlns:c16="http://schemas.microsoft.com/office/drawing/2014/chart" uri="{C3380CC4-5D6E-409C-BE32-E72D297353CC}">
              <c16:uniqueId val="{00000000-30C3-47B9-AD9B-B8D7271C1F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27.81</c:v>
                </c:pt>
                <c:pt idx="1">
                  <c:v>24.12</c:v>
                </c:pt>
                <c:pt idx="2">
                  <c:v>21.66</c:v>
                </c:pt>
                <c:pt idx="3">
                  <c:v>19.46</c:v>
                </c:pt>
                <c:pt idx="4">
                  <c:v>20.72</c:v>
                </c:pt>
              </c:numCache>
            </c:numRef>
          </c:val>
          <c:extLst>
            <c:ext xmlns:c16="http://schemas.microsoft.com/office/drawing/2014/chart" uri="{C3380CC4-5D6E-409C-BE32-E72D297353CC}">
              <c16:uniqueId val="{00000001-30C3-47B9-AD9B-B8D7271C1F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-6.78</c:v>
                </c:pt>
                <c:pt idx="1">
                  <c:v>-2.96</c:v>
                </c:pt>
                <c:pt idx="2">
                  <c:v>-1.34</c:v>
                </c:pt>
                <c:pt idx="3">
                  <c:v>2.16</c:v>
                </c:pt>
                <c:pt idx="4">
                  <c:v>0.5</c:v>
                </c:pt>
              </c:numCache>
            </c:numRef>
          </c:val>
          <c:smooth val="0"/>
          <c:extLst>
            <c:ext xmlns:c16="http://schemas.microsoft.com/office/drawing/2014/chart" uri="{C3380CC4-5D6E-409C-BE32-E72D297353CC}">
              <c16:uniqueId val="{00000002-30C3-47B9-AD9B-B8D7271C1F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009-4038-A6AD-6953BFFBE0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09-4038-A6AD-6953BFFBE0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009-4038-A6AD-6953BFFBE0F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009-4038-A6AD-6953BFFBE0F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0.12</c:v>
                </c:pt>
                <c:pt idx="4">
                  <c:v>#N/A</c:v>
                </c:pt>
                <c:pt idx="5">
                  <c:v>0.01</c:v>
                </c:pt>
                <c:pt idx="6">
                  <c:v>#N/A</c:v>
                </c:pt>
                <c:pt idx="7">
                  <c:v>0.02</c:v>
                </c:pt>
                <c:pt idx="8">
                  <c:v>#N/A</c:v>
                </c:pt>
                <c:pt idx="9">
                  <c:v>0.01</c:v>
                </c:pt>
              </c:numCache>
            </c:numRef>
          </c:val>
          <c:extLst>
            <c:ext xmlns:c16="http://schemas.microsoft.com/office/drawing/2014/chart" uri="{C3380CC4-5D6E-409C-BE32-E72D297353CC}">
              <c16:uniqueId val="{00000004-A009-4038-A6AD-6953BFFBE0F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0.54</c:v>
                </c:pt>
                <c:pt idx="4">
                  <c:v>#N/A</c:v>
                </c:pt>
                <c:pt idx="5">
                  <c:v>0.86</c:v>
                </c:pt>
                <c:pt idx="6">
                  <c:v>#N/A</c:v>
                </c:pt>
                <c:pt idx="7">
                  <c:v>0.71</c:v>
                </c:pt>
                <c:pt idx="8">
                  <c:v>#N/A</c:v>
                </c:pt>
                <c:pt idx="9">
                  <c:v>0.79</c:v>
                </c:pt>
              </c:numCache>
            </c:numRef>
          </c:val>
          <c:extLst>
            <c:ext xmlns:c16="http://schemas.microsoft.com/office/drawing/2014/chart" uri="{C3380CC4-5D6E-409C-BE32-E72D297353CC}">
              <c16:uniqueId val="{00000005-A009-4038-A6AD-6953BFFBE0F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0.98</c:v>
                </c:pt>
                <c:pt idx="2">
                  <c:v>#N/A</c:v>
                </c:pt>
                <c:pt idx="3">
                  <c:v>0.75</c:v>
                </c:pt>
                <c:pt idx="4">
                  <c:v>#N/A</c:v>
                </c:pt>
                <c:pt idx="5">
                  <c:v>1.34</c:v>
                </c:pt>
                <c:pt idx="6">
                  <c:v>#N/A</c:v>
                </c:pt>
                <c:pt idx="7">
                  <c:v>1.03</c:v>
                </c:pt>
                <c:pt idx="8">
                  <c:v>#N/A</c:v>
                </c:pt>
                <c:pt idx="9">
                  <c:v>1.1599999999999999</c:v>
                </c:pt>
              </c:numCache>
            </c:numRef>
          </c:val>
          <c:extLst>
            <c:ext xmlns:c16="http://schemas.microsoft.com/office/drawing/2014/chart" uri="{C3380CC4-5D6E-409C-BE32-E72D297353CC}">
              <c16:uniqueId val="{00000006-A009-4038-A6AD-6953BFFBE0F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3.01</c:v>
                </c:pt>
                <c:pt idx="2">
                  <c:v>#N/A</c:v>
                </c:pt>
                <c:pt idx="3">
                  <c:v>2.41</c:v>
                </c:pt>
                <c:pt idx="4">
                  <c:v>#N/A</c:v>
                </c:pt>
                <c:pt idx="5">
                  <c:v>2.21</c:v>
                </c:pt>
                <c:pt idx="6">
                  <c:v>#N/A</c:v>
                </c:pt>
                <c:pt idx="7">
                  <c:v>2.1800000000000002</c:v>
                </c:pt>
                <c:pt idx="8">
                  <c:v>#N/A</c:v>
                </c:pt>
                <c:pt idx="9">
                  <c:v>1.54</c:v>
                </c:pt>
              </c:numCache>
            </c:numRef>
          </c:val>
          <c:extLst>
            <c:ext xmlns:c16="http://schemas.microsoft.com/office/drawing/2014/chart" uri="{C3380CC4-5D6E-409C-BE32-E72D297353CC}">
              <c16:uniqueId val="{00000007-A009-4038-A6AD-6953BFFBE0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5.82</c:v>
                </c:pt>
                <c:pt idx="2">
                  <c:v>#N/A</c:v>
                </c:pt>
                <c:pt idx="3">
                  <c:v>6.29</c:v>
                </c:pt>
                <c:pt idx="4">
                  <c:v>#N/A</c:v>
                </c:pt>
                <c:pt idx="5">
                  <c:v>5.41</c:v>
                </c:pt>
                <c:pt idx="6">
                  <c:v>#N/A</c:v>
                </c:pt>
                <c:pt idx="7">
                  <c:v>7.8</c:v>
                </c:pt>
                <c:pt idx="8">
                  <c:v>#N/A</c:v>
                </c:pt>
                <c:pt idx="9">
                  <c:v>7.77</c:v>
                </c:pt>
              </c:numCache>
            </c:numRef>
          </c:val>
          <c:extLst>
            <c:ext xmlns:c16="http://schemas.microsoft.com/office/drawing/2014/chart" uri="{C3380CC4-5D6E-409C-BE32-E72D297353CC}">
              <c16:uniqueId val="{00000008-A009-4038-A6AD-6953BFFBE0F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20.39</c:v>
                </c:pt>
                <c:pt idx="2">
                  <c:v>#N/A</c:v>
                </c:pt>
                <c:pt idx="3">
                  <c:v>20.6</c:v>
                </c:pt>
                <c:pt idx="4">
                  <c:v>#N/A</c:v>
                </c:pt>
                <c:pt idx="5">
                  <c:v>19.28</c:v>
                </c:pt>
                <c:pt idx="6">
                  <c:v>#N/A</c:v>
                </c:pt>
                <c:pt idx="7">
                  <c:v>19.100000000000001</c:v>
                </c:pt>
                <c:pt idx="8">
                  <c:v>#N/A</c:v>
                </c:pt>
                <c:pt idx="9">
                  <c:v>19.739999999999998</c:v>
                </c:pt>
              </c:numCache>
            </c:numRef>
          </c:val>
          <c:extLst>
            <c:ext xmlns:c16="http://schemas.microsoft.com/office/drawing/2014/chart" uri="{C3380CC4-5D6E-409C-BE32-E72D297353CC}">
              <c16:uniqueId val="{00000009-A009-4038-A6AD-6953BFFBE0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787</c:v>
                </c:pt>
                <c:pt idx="5">
                  <c:v>809</c:v>
                </c:pt>
                <c:pt idx="8">
                  <c:v>825</c:v>
                </c:pt>
                <c:pt idx="11">
                  <c:v>833</c:v>
                </c:pt>
                <c:pt idx="14">
                  <c:v>871</c:v>
                </c:pt>
              </c:numCache>
            </c:numRef>
          </c:val>
          <c:extLst>
            <c:ext xmlns:c16="http://schemas.microsoft.com/office/drawing/2014/chart" uri="{C3380CC4-5D6E-409C-BE32-E72D297353CC}">
              <c16:uniqueId val="{00000000-9650-41E6-9CCE-C4D24E350A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50-41E6-9CCE-C4D24E350A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37</c:v>
                </c:pt>
                <c:pt idx="3">
                  <c:v>37</c:v>
                </c:pt>
                <c:pt idx="6">
                  <c:v>37</c:v>
                </c:pt>
                <c:pt idx="9">
                  <c:v>37</c:v>
                </c:pt>
                <c:pt idx="12">
                  <c:v>0</c:v>
                </c:pt>
              </c:numCache>
            </c:numRef>
          </c:val>
          <c:extLst>
            <c:ext xmlns:c16="http://schemas.microsoft.com/office/drawing/2014/chart" uri="{C3380CC4-5D6E-409C-BE32-E72D297353CC}">
              <c16:uniqueId val="{00000002-9650-41E6-9CCE-C4D24E350A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17</c:v>
                </c:pt>
                <c:pt idx="6">
                  <c:v>32</c:v>
                </c:pt>
                <c:pt idx="9">
                  <c:v>71</c:v>
                </c:pt>
                <c:pt idx="12">
                  <c:v>130</c:v>
                </c:pt>
              </c:numCache>
            </c:numRef>
          </c:val>
          <c:extLst>
            <c:ext xmlns:c16="http://schemas.microsoft.com/office/drawing/2014/chart" uri="{C3380CC4-5D6E-409C-BE32-E72D297353CC}">
              <c16:uniqueId val="{00000003-9650-41E6-9CCE-C4D24E350A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233</c:v>
                </c:pt>
                <c:pt idx="3">
                  <c:v>264</c:v>
                </c:pt>
                <c:pt idx="6">
                  <c:v>260</c:v>
                </c:pt>
                <c:pt idx="9">
                  <c:v>238</c:v>
                </c:pt>
                <c:pt idx="12">
                  <c:v>241</c:v>
                </c:pt>
              </c:numCache>
            </c:numRef>
          </c:val>
          <c:extLst>
            <c:ext xmlns:c16="http://schemas.microsoft.com/office/drawing/2014/chart" uri="{C3380CC4-5D6E-409C-BE32-E72D297353CC}">
              <c16:uniqueId val="{00000004-9650-41E6-9CCE-C4D24E350A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50-41E6-9CCE-C4D24E350A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50-41E6-9CCE-C4D24E350A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679</c:v>
                </c:pt>
                <c:pt idx="3">
                  <c:v>717</c:v>
                </c:pt>
                <c:pt idx="6">
                  <c:v>704</c:v>
                </c:pt>
                <c:pt idx="9">
                  <c:v>729</c:v>
                </c:pt>
                <c:pt idx="12">
                  <c:v>826</c:v>
                </c:pt>
              </c:numCache>
            </c:numRef>
          </c:val>
          <c:extLst>
            <c:ext xmlns:c16="http://schemas.microsoft.com/office/drawing/2014/chart" uri="{C3380CC4-5D6E-409C-BE32-E72D297353CC}">
              <c16:uniqueId val="{00000007-9650-41E6-9CCE-C4D24E350A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178</c:v>
                </c:pt>
                <c:pt idx="2">
                  <c:v>#N/A</c:v>
                </c:pt>
                <c:pt idx="3">
                  <c:v>#N/A</c:v>
                </c:pt>
                <c:pt idx="4">
                  <c:v>226</c:v>
                </c:pt>
                <c:pt idx="5">
                  <c:v>#N/A</c:v>
                </c:pt>
                <c:pt idx="6">
                  <c:v>#N/A</c:v>
                </c:pt>
                <c:pt idx="7">
                  <c:v>208</c:v>
                </c:pt>
                <c:pt idx="8">
                  <c:v>#N/A</c:v>
                </c:pt>
                <c:pt idx="9">
                  <c:v>#N/A</c:v>
                </c:pt>
                <c:pt idx="10">
                  <c:v>242</c:v>
                </c:pt>
                <c:pt idx="11">
                  <c:v>#N/A</c:v>
                </c:pt>
                <c:pt idx="12">
                  <c:v>#N/A</c:v>
                </c:pt>
                <c:pt idx="13">
                  <c:v>326</c:v>
                </c:pt>
                <c:pt idx="14">
                  <c:v>#N/A</c:v>
                </c:pt>
              </c:numCache>
            </c:numRef>
          </c:val>
          <c:smooth val="0"/>
          <c:extLst>
            <c:ext xmlns:c16="http://schemas.microsoft.com/office/drawing/2014/chart" uri="{C3380CC4-5D6E-409C-BE32-E72D297353CC}">
              <c16:uniqueId val="{00000008-9650-41E6-9CCE-C4D24E350A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7646</c:v>
                </c:pt>
                <c:pt idx="5">
                  <c:v>7555</c:v>
                </c:pt>
                <c:pt idx="8">
                  <c:v>7686</c:v>
                </c:pt>
                <c:pt idx="11">
                  <c:v>7601</c:v>
                </c:pt>
                <c:pt idx="14">
                  <c:v>7321</c:v>
                </c:pt>
              </c:numCache>
            </c:numRef>
          </c:val>
          <c:extLst>
            <c:ext xmlns:c16="http://schemas.microsoft.com/office/drawing/2014/chart" uri="{C3380CC4-5D6E-409C-BE32-E72D297353CC}">
              <c16:uniqueId val="{00000000-8128-44D8-B6D3-176908297C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2563</c:v>
                </c:pt>
                <c:pt idx="5">
                  <c:v>2323</c:v>
                </c:pt>
                <c:pt idx="8">
                  <c:v>2011</c:v>
                </c:pt>
                <c:pt idx="11">
                  <c:v>1750</c:v>
                </c:pt>
                <c:pt idx="14">
                  <c:v>1584</c:v>
                </c:pt>
              </c:numCache>
            </c:numRef>
          </c:val>
          <c:extLst>
            <c:ext xmlns:c16="http://schemas.microsoft.com/office/drawing/2014/chart" uri="{C3380CC4-5D6E-409C-BE32-E72D297353CC}">
              <c16:uniqueId val="{00000001-8128-44D8-B6D3-176908297C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2731</c:v>
                </c:pt>
                <c:pt idx="5">
                  <c:v>2487</c:v>
                </c:pt>
                <c:pt idx="8">
                  <c:v>2236</c:v>
                </c:pt>
                <c:pt idx="11">
                  <c:v>2790</c:v>
                </c:pt>
                <c:pt idx="14">
                  <c:v>4165</c:v>
                </c:pt>
              </c:numCache>
            </c:numRef>
          </c:val>
          <c:extLst>
            <c:ext xmlns:c16="http://schemas.microsoft.com/office/drawing/2014/chart" uri="{C3380CC4-5D6E-409C-BE32-E72D297353CC}">
              <c16:uniqueId val="{00000002-8128-44D8-B6D3-176908297C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28-44D8-B6D3-176908297C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28-44D8-B6D3-176908297C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28-44D8-B6D3-176908297C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1452</c:v>
                </c:pt>
                <c:pt idx="3">
                  <c:v>1406</c:v>
                </c:pt>
                <c:pt idx="6">
                  <c:v>1409</c:v>
                </c:pt>
                <c:pt idx="9">
                  <c:v>1384</c:v>
                </c:pt>
                <c:pt idx="12">
                  <c:v>1368</c:v>
                </c:pt>
              </c:numCache>
            </c:numRef>
          </c:val>
          <c:extLst>
            <c:ext xmlns:c16="http://schemas.microsoft.com/office/drawing/2014/chart" uri="{C3380CC4-5D6E-409C-BE32-E72D297353CC}">
              <c16:uniqueId val="{00000006-8128-44D8-B6D3-176908297C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1399</c:v>
                </c:pt>
                <c:pt idx="3">
                  <c:v>1434</c:v>
                </c:pt>
                <c:pt idx="6">
                  <c:v>1455</c:v>
                </c:pt>
                <c:pt idx="9">
                  <c:v>1403</c:v>
                </c:pt>
                <c:pt idx="12">
                  <c:v>1279</c:v>
                </c:pt>
              </c:numCache>
            </c:numRef>
          </c:val>
          <c:extLst>
            <c:ext xmlns:c16="http://schemas.microsoft.com/office/drawing/2014/chart" uri="{C3380CC4-5D6E-409C-BE32-E72D297353CC}">
              <c16:uniqueId val="{00000007-8128-44D8-B6D3-176908297C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3052</c:v>
                </c:pt>
                <c:pt idx="3">
                  <c:v>2753</c:v>
                </c:pt>
                <c:pt idx="6">
                  <c:v>2400</c:v>
                </c:pt>
                <c:pt idx="9">
                  <c:v>2036</c:v>
                </c:pt>
                <c:pt idx="12">
                  <c:v>1805</c:v>
                </c:pt>
              </c:numCache>
            </c:numRef>
          </c:val>
          <c:extLst>
            <c:ext xmlns:c16="http://schemas.microsoft.com/office/drawing/2014/chart" uri="{C3380CC4-5D6E-409C-BE32-E72D297353CC}">
              <c16:uniqueId val="{00000008-8128-44D8-B6D3-176908297C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110</c:v>
                </c:pt>
                <c:pt idx="3">
                  <c:v>74</c:v>
                </c:pt>
                <c:pt idx="6">
                  <c:v>37</c:v>
                </c:pt>
                <c:pt idx="9">
                  <c:v>0</c:v>
                </c:pt>
                <c:pt idx="12">
                  <c:v>0</c:v>
                </c:pt>
              </c:numCache>
            </c:numRef>
          </c:val>
          <c:extLst>
            <c:ext xmlns:c16="http://schemas.microsoft.com/office/drawing/2014/chart" uri="{C3380CC4-5D6E-409C-BE32-E72D297353CC}">
              <c16:uniqueId val="{00000009-8128-44D8-B6D3-176908297C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8992</c:v>
                </c:pt>
                <c:pt idx="3">
                  <c:v>8959</c:v>
                </c:pt>
                <c:pt idx="6">
                  <c:v>10155</c:v>
                </c:pt>
                <c:pt idx="9">
                  <c:v>10248</c:v>
                </c:pt>
                <c:pt idx="12">
                  <c:v>9848</c:v>
                </c:pt>
              </c:numCache>
            </c:numRef>
          </c:val>
          <c:extLst>
            <c:ext xmlns:c16="http://schemas.microsoft.com/office/drawing/2014/chart" uri="{C3380CC4-5D6E-409C-BE32-E72D297353CC}">
              <c16:uniqueId val="{0000000A-8128-44D8-B6D3-176908297C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2065</c:v>
                </c:pt>
                <c:pt idx="2">
                  <c:v>#N/A</c:v>
                </c:pt>
                <c:pt idx="3">
                  <c:v>#N/A</c:v>
                </c:pt>
                <c:pt idx="4">
                  <c:v>2260</c:v>
                </c:pt>
                <c:pt idx="5">
                  <c:v>#N/A</c:v>
                </c:pt>
                <c:pt idx="6">
                  <c:v>#N/A</c:v>
                </c:pt>
                <c:pt idx="7">
                  <c:v>3524</c:v>
                </c:pt>
                <c:pt idx="8">
                  <c:v>#N/A</c:v>
                </c:pt>
                <c:pt idx="9">
                  <c:v>#N/A</c:v>
                </c:pt>
                <c:pt idx="10">
                  <c:v>2930</c:v>
                </c:pt>
                <c:pt idx="11">
                  <c:v>#N/A</c:v>
                </c:pt>
                <c:pt idx="12">
                  <c:v>#N/A</c:v>
                </c:pt>
                <c:pt idx="13">
                  <c:v>1230</c:v>
                </c:pt>
                <c:pt idx="14">
                  <c:v>#N/A</c:v>
                </c:pt>
              </c:numCache>
            </c:numRef>
          </c:val>
          <c:smooth val="0"/>
          <c:extLst>
            <c:ext xmlns:c16="http://schemas.microsoft.com/office/drawing/2014/chart" uri="{C3380CC4-5D6E-409C-BE32-E72D297353CC}">
              <c16:uniqueId val="{0000000B-8128-44D8-B6D3-176908297C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1341</c:v>
                </c:pt>
                <c:pt idx="1">
                  <c:v>1300</c:v>
                </c:pt>
                <c:pt idx="2">
                  <c:v>1348</c:v>
                </c:pt>
              </c:numCache>
            </c:numRef>
          </c:val>
          <c:extLst>
            <c:ext xmlns:c16="http://schemas.microsoft.com/office/drawing/2014/chart" uri="{C3380CC4-5D6E-409C-BE32-E72D297353CC}">
              <c16:uniqueId val="{00000000-BD2C-4483-819D-AEA79655B0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D2C-4483-819D-AEA79655B0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551</c:v>
                </c:pt>
                <c:pt idx="1">
                  <c:v>1147</c:v>
                </c:pt>
                <c:pt idx="2">
                  <c:v>2443</c:v>
                </c:pt>
              </c:numCache>
            </c:numRef>
          </c:val>
          <c:extLst>
            <c:ext xmlns:c16="http://schemas.microsoft.com/office/drawing/2014/chart" uri="{C3380CC4-5D6E-409C-BE32-E72D297353CC}">
              <c16:uniqueId val="{00000002-BD2C-4483-819D-AEA79655B0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実質公債費比率の分子の数値は、今年度は前年度比</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　構造を見ると、新学校給食センター建設事業や</a:t>
          </a:r>
          <a:r>
            <a:rPr kumimoji="1" lang="ja-JP" altLang="en-US" sz="1100">
              <a:solidFill>
                <a:schemeClr val="dk1"/>
              </a:solidFill>
              <a:effectLst/>
              <a:latin typeface="+mn-lt"/>
              <a:ea typeface="+mn-ea"/>
              <a:cs typeface="+mn-cs"/>
            </a:rPr>
            <a:t>防災行政無線デジタル化</a:t>
          </a:r>
          <a:r>
            <a:rPr kumimoji="1" lang="ja-JP" altLang="ja-JP" sz="1100">
              <a:solidFill>
                <a:schemeClr val="dk1"/>
              </a:solidFill>
              <a:effectLst/>
              <a:latin typeface="+mn-lt"/>
              <a:ea typeface="+mn-ea"/>
              <a:cs typeface="+mn-cs"/>
            </a:rPr>
            <a:t>事業の元金償還が影響し、一般会計での元利償還金において、前年度比＋</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％となり、高い水準で推移している。一部事務組合等の起こした地方債に充てられる負担金は、東部知多衛生組合</a:t>
          </a:r>
          <a:r>
            <a:rPr kumimoji="1" lang="ja-JP" altLang="en-US" sz="1100">
              <a:solidFill>
                <a:schemeClr val="dk1"/>
              </a:solidFill>
              <a:effectLst/>
              <a:latin typeface="+mn-lt"/>
              <a:ea typeface="+mn-ea"/>
              <a:cs typeface="+mn-cs"/>
            </a:rPr>
            <a:t>における公債費の増加により、前年度比</a:t>
          </a:r>
          <a:r>
            <a:rPr kumimoji="1" lang="en-US" altLang="ja-JP" sz="1100">
              <a:solidFill>
                <a:schemeClr val="dk1"/>
              </a:solidFill>
              <a:effectLst/>
              <a:latin typeface="+mn-lt"/>
              <a:ea typeface="+mn-ea"/>
              <a:cs typeface="+mn-cs"/>
            </a:rPr>
            <a:t>+83.1</a:t>
          </a:r>
          <a:r>
            <a:rPr kumimoji="1" lang="ja-JP" altLang="en-US"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実質公債費比率は、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ヵ年平均では</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％、単年度において</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％と早期健全化基準である</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％を下回っているため、現段階では健全財政と言えるが、一般会計の元利償還金の増加が見込まれ、上昇していくことが想定される。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一般会計等に係る地方債現在高については、</a:t>
          </a:r>
          <a:r>
            <a:rPr kumimoji="1" lang="ja-JP" altLang="en-US" sz="1100">
              <a:solidFill>
                <a:schemeClr val="dk1"/>
              </a:solidFill>
              <a:effectLst/>
              <a:latin typeface="+mn-lt"/>
              <a:ea typeface="+mn-ea"/>
              <a:cs typeface="+mn-cs"/>
            </a:rPr>
            <a:t>元金償還額が借入額を大きく上回り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主に寄附金による阿久比スポーツ村整備基金の積み増し</a:t>
          </a:r>
          <a:r>
            <a:rPr kumimoji="1" lang="ja-JP" altLang="ja-JP" sz="1100">
              <a:solidFill>
                <a:schemeClr val="dk1"/>
              </a:solidFill>
              <a:effectLst/>
              <a:latin typeface="+mn-lt"/>
              <a:ea typeface="+mn-ea"/>
              <a:cs typeface="+mn-cs"/>
            </a:rPr>
            <a:t>など充当可能基金の増加により、将来負担比率の分子の数値が</a:t>
          </a:r>
          <a:r>
            <a:rPr kumimoji="1" lang="en-US" altLang="ja-JP" sz="1100">
              <a:solidFill>
                <a:schemeClr val="dk1"/>
              </a:solidFill>
              <a:effectLst/>
              <a:latin typeface="+mn-lt"/>
              <a:ea typeface="+mn-ea"/>
              <a:cs typeface="+mn-cs"/>
            </a:rPr>
            <a:t>1,700</a:t>
          </a:r>
          <a:r>
            <a:rPr kumimoji="1" lang="ja-JP" altLang="ja-JP" sz="1100">
              <a:solidFill>
                <a:schemeClr val="dk1"/>
              </a:solidFill>
              <a:effectLst/>
              <a:latin typeface="+mn-lt"/>
              <a:ea typeface="+mn-ea"/>
              <a:cs typeface="+mn-cs"/>
            </a:rPr>
            <a:t>百万円の減となったが、前年度に引き続き正の数値として算出された。</a:t>
          </a:r>
          <a:endParaRPr lang="ja-JP" altLang="ja-JP" sz="1400">
            <a:effectLst/>
          </a:endParaRPr>
        </a:p>
        <a:p>
          <a:r>
            <a:rPr kumimoji="1" lang="ja-JP" altLang="ja-JP" sz="1100">
              <a:solidFill>
                <a:schemeClr val="dk1"/>
              </a:solidFill>
              <a:effectLst/>
              <a:latin typeface="+mn-lt"/>
              <a:ea typeface="+mn-ea"/>
              <a:cs typeface="+mn-cs"/>
            </a:rPr>
            <a:t>　将来負担比率は、</a:t>
          </a:r>
          <a:r>
            <a:rPr kumimoji="1" lang="en-US" altLang="ja-JP" sz="1100">
              <a:solidFill>
                <a:schemeClr val="dk1"/>
              </a:solidFill>
              <a:effectLst/>
              <a:latin typeface="+mn-lt"/>
              <a:ea typeface="+mn-ea"/>
              <a:cs typeface="+mn-cs"/>
            </a:rPr>
            <a:t>21.0</a:t>
          </a:r>
          <a:r>
            <a:rPr kumimoji="1" lang="ja-JP" altLang="ja-JP" sz="1100">
              <a:solidFill>
                <a:schemeClr val="dk1"/>
              </a:solidFill>
              <a:effectLst/>
              <a:latin typeface="+mn-lt"/>
              <a:ea typeface="+mn-ea"/>
              <a:cs typeface="+mn-cs"/>
            </a:rPr>
            <a:t>％と早期健全化基準である</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は下回っているため、現段階では健全財政と言えるが、今後は将来の住民に大きな負担を残さないよう、償還利率の低減や適債項目の選択などに努める。また、新規事業の実施等について総点検を図り、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愛知県阿久比町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阿久比スポーツ村整備事業に充当するため、寄附金を財源として基金を創設し、積み立てを行ったことで基金全体の残高としても大幅増加となった。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・財政調整基金については</a:t>
          </a:r>
          <a:r>
            <a:rPr kumimoji="1" lang="ja-JP" altLang="ja-JP" sz="1100">
              <a:solidFill>
                <a:schemeClr val="dk1"/>
              </a:solidFill>
              <a:effectLst/>
              <a:latin typeface="+mn-lt"/>
              <a:ea typeface="+mn-ea"/>
              <a:cs typeface="+mn-cs"/>
            </a:rPr>
            <a:t>、個人町民税や固定資産税等で増収となり、前年度比</a:t>
          </a:r>
          <a:r>
            <a:rPr kumimoji="1" lang="en-US" altLang="ja-JP" sz="1100">
              <a:solidFill>
                <a:schemeClr val="dk1"/>
              </a:solidFill>
              <a:effectLst/>
              <a:latin typeface="+mn-lt"/>
              <a:ea typeface="+mn-ea"/>
              <a:cs typeface="+mn-cs"/>
            </a:rPr>
            <a:t>+115,223</a:t>
          </a:r>
          <a:r>
            <a:rPr kumimoji="1" lang="ja-JP" altLang="ja-JP" sz="1100">
              <a:solidFill>
                <a:schemeClr val="dk1"/>
              </a:solidFill>
              <a:effectLst/>
              <a:latin typeface="+mn-lt"/>
              <a:ea typeface="+mn-ea"/>
              <a:cs typeface="+mn-cs"/>
            </a:rPr>
            <a:t>千円、国の補正予算により増額された地方交付税が前年度比</a:t>
          </a:r>
          <a:r>
            <a:rPr kumimoji="1" lang="en-US" altLang="ja-JP" sz="1100">
              <a:solidFill>
                <a:schemeClr val="dk1"/>
              </a:solidFill>
              <a:effectLst/>
              <a:latin typeface="+mn-lt"/>
              <a:ea typeface="+mn-ea"/>
              <a:cs typeface="+mn-cs"/>
            </a:rPr>
            <a:t>+252,725</a:t>
          </a:r>
          <a:r>
            <a:rPr kumimoji="1" lang="ja-JP" altLang="ja-JP" sz="1100">
              <a:solidFill>
                <a:schemeClr val="dk1"/>
              </a:solidFill>
              <a:effectLst/>
              <a:latin typeface="+mn-lt"/>
              <a:ea typeface="+mn-ea"/>
              <a:cs typeface="+mn-cs"/>
            </a:rPr>
            <a:t>千円など、不足額の補てんとして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取り崩しが抑制された</a:t>
          </a:r>
          <a:r>
            <a:rPr kumimoji="1" lang="ja-JP" altLang="en-US" sz="1100">
              <a:solidFill>
                <a:schemeClr val="dk1"/>
              </a:solidFill>
              <a:effectLst/>
              <a:latin typeface="+mn-lt"/>
              <a:ea typeface="+mn-ea"/>
              <a:cs typeface="+mn-cs"/>
            </a:rPr>
            <a:t>ことなどから、残高が増加した。</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今後数年で大きく</a:t>
          </a:r>
          <a:r>
            <a:rPr kumimoji="1" lang="ja-JP" altLang="ja-JP" sz="1100">
              <a:solidFill>
                <a:schemeClr val="dk1"/>
              </a:solidFill>
              <a:effectLst/>
              <a:latin typeface="+mn-lt"/>
              <a:ea typeface="+mn-ea"/>
              <a:cs typeface="+mn-cs"/>
            </a:rPr>
            <a:t>阿久比</a:t>
          </a:r>
          <a:r>
            <a:rPr kumimoji="1" lang="ja-JP" altLang="en-US" sz="1100">
              <a:solidFill>
                <a:schemeClr val="dk1"/>
              </a:solidFill>
              <a:effectLst/>
              <a:latin typeface="+mn-lt"/>
              <a:ea typeface="+mn-ea"/>
              <a:cs typeface="+mn-cs"/>
            </a:rPr>
            <a:t>スポーツ村の整備を進めていくため、阿久比スポーツ村整備基金の残高は徐々に</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傾向とな</a:t>
          </a:r>
          <a:r>
            <a:rPr kumimoji="1" lang="ja-JP" altLang="en-US" sz="1100">
              <a:solidFill>
                <a:schemeClr val="dk1"/>
              </a:solidFill>
              <a:effectLst/>
              <a:latin typeface="+mn-lt"/>
              <a:ea typeface="+mn-ea"/>
              <a:cs typeface="+mn-cs"/>
            </a:rPr>
            <a:t>るほか、公共施設整備基金や学校整備基金についても施設の長寿命化事業に充当するため、中長期的に見て減少傾向となる見込み。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・阿久比スポーツ村整備基金：阿久比スポーツ村の整備施策。</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・学校整備基金：学校施設の整備施策。</a:t>
          </a:r>
          <a:endParaRPr lang="ja-JP" altLang="ja-JP" sz="1400">
            <a:effectLst/>
          </a:endParaRPr>
        </a:p>
        <a:p>
          <a:r>
            <a:rPr kumimoji="1" lang="ja-JP" altLang="ja-JP" sz="1100">
              <a:solidFill>
                <a:schemeClr val="dk1"/>
              </a:solidFill>
              <a:effectLst/>
              <a:latin typeface="+mn-lt"/>
              <a:ea typeface="+mn-ea"/>
              <a:cs typeface="+mn-cs"/>
            </a:rPr>
            <a:t>・公共施設整備基金：住宅地開発事業等に伴う公共施設の整備施策及び公共施設の長寿命化対策施策。</a:t>
          </a:r>
          <a:endParaRPr lang="ja-JP" altLang="ja-JP" sz="1400">
            <a:effectLst/>
          </a:endParaRPr>
        </a:p>
        <a:p>
          <a:r>
            <a:rPr kumimoji="1" lang="ja-JP" altLang="ja-JP" sz="1100">
              <a:solidFill>
                <a:schemeClr val="dk1"/>
              </a:solidFill>
              <a:effectLst/>
              <a:latin typeface="+mn-lt"/>
              <a:ea typeface="+mn-ea"/>
              <a:cs typeface="+mn-cs"/>
            </a:rPr>
            <a:t>・ふるさと基金：阿久比町を応援する人々からの寄附金を活用し、寄附者の意向を反映した事業施策。</a:t>
          </a:r>
          <a:endParaRPr lang="ja-JP" altLang="ja-JP" sz="1400">
            <a:effectLst/>
          </a:endParaRPr>
        </a:p>
        <a:p>
          <a:r>
            <a:rPr kumimoji="1" lang="ja-JP" altLang="ja-JP" sz="1100">
              <a:solidFill>
                <a:schemeClr val="dk1"/>
              </a:solidFill>
              <a:effectLst/>
              <a:latin typeface="+mn-lt"/>
              <a:ea typeface="+mn-ea"/>
              <a:cs typeface="+mn-cs"/>
            </a:rPr>
            <a:t>・もちの木園整備基金：阿久比町立もちの木園の施設整備施策。</a:t>
          </a:r>
          <a:endParaRPr lang="ja-JP" altLang="ja-JP" sz="1400">
            <a:effectLst/>
          </a:endParaRPr>
        </a:p>
        <a:p>
          <a:r>
            <a:rPr kumimoji="1" lang="ja-JP" altLang="ja-JP" sz="1100">
              <a:solidFill>
                <a:schemeClr val="dk1"/>
              </a:solidFill>
              <a:effectLst/>
              <a:latin typeface="+mn-lt"/>
              <a:ea typeface="+mn-ea"/>
              <a:cs typeface="+mn-cs"/>
            </a:rPr>
            <a:t>・森林環境譲与税基金：森林の整備及びその促進に関する施策。</a:t>
          </a:r>
          <a:endParaRPr lang="ja-JP" altLang="ja-JP" sz="1400">
            <a:effectLst/>
          </a:endParaRPr>
        </a:p>
        <a:p>
          <a:r>
            <a:rPr kumimoji="1" lang="ja-JP" altLang="ja-JP" sz="1100">
              <a:solidFill>
                <a:schemeClr val="dk1"/>
              </a:solidFill>
              <a:effectLst/>
              <a:latin typeface="+mn-lt"/>
              <a:ea typeface="+mn-ea"/>
              <a:cs typeface="+mn-cs"/>
            </a:rPr>
            <a:t>・福祉基金：福祉の促進を目的とした事業施策（</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年度末残高</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・阿久比スポーツ村整備基金：寄附金により</a:t>
          </a:r>
          <a:r>
            <a:rPr kumimoji="1" lang="en-US" altLang="ja-JP" sz="1100">
              <a:solidFill>
                <a:schemeClr val="dk1"/>
              </a:solidFill>
              <a:effectLst/>
              <a:latin typeface="+mn-lt"/>
              <a:ea typeface="+mn-ea"/>
              <a:cs typeface="+mn-cs"/>
            </a:rPr>
            <a:t>1,273,195</a:t>
          </a:r>
          <a:r>
            <a:rPr kumimoji="1" lang="ja-JP" altLang="en-US" sz="1100">
              <a:solidFill>
                <a:schemeClr val="dk1"/>
              </a:solidFill>
              <a:effectLst/>
              <a:latin typeface="+mn-lt"/>
              <a:ea typeface="+mn-ea"/>
              <a:cs typeface="+mn-cs"/>
            </a:rPr>
            <a:t>千円の積み立てを行ったことにより増加。</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・学校整備基金：</a:t>
          </a:r>
          <a:r>
            <a:rPr kumimoji="1" lang="en-US" altLang="ja-JP" sz="1100">
              <a:solidFill>
                <a:schemeClr val="dk1"/>
              </a:solidFill>
              <a:effectLst/>
              <a:latin typeface="+mn-lt"/>
              <a:ea typeface="+mn-ea"/>
              <a:cs typeface="+mn-cs"/>
            </a:rPr>
            <a:t>100,000</a:t>
          </a:r>
          <a:r>
            <a:rPr kumimoji="1" lang="ja-JP" altLang="en-US" sz="1100">
              <a:solidFill>
                <a:schemeClr val="dk1"/>
              </a:solidFill>
              <a:effectLst/>
              <a:latin typeface="+mn-lt"/>
              <a:ea typeface="+mn-ea"/>
              <a:cs typeface="+mn-cs"/>
            </a:rPr>
            <a:t>千円積み立てたが、</a:t>
          </a:r>
          <a:r>
            <a:rPr kumimoji="1" lang="ja-JP" altLang="ja-JP" sz="1100">
              <a:solidFill>
                <a:schemeClr val="dk1"/>
              </a:solidFill>
              <a:effectLst/>
              <a:latin typeface="+mn-lt"/>
              <a:ea typeface="+mn-ea"/>
              <a:cs typeface="+mn-cs"/>
            </a:rPr>
            <a:t>中学校増築事業</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128,288</a:t>
          </a:r>
          <a:r>
            <a:rPr kumimoji="1" lang="ja-JP" altLang="en-US" sz="1100">
              <a:solidFill>
                <a:schemeClr val="dk1"/>
              </a:solidFill>
              <a:effectLst/>
              <a:latin typeface="+mn-lt"/>
              <a:ea typeface="+mn-ea"/>
              <a:cs typeface="+mn-cs"/>
            </a:rPr>
            <a:t>千円）等</a:t>
          </a:r>
          <a:r>
            <a:rPr kumimoji="1" lang="ja-JP" altLang="ja-JP" sz="1100">
              <a:solidFill>
                <a:schemeClr val="dk1"/>
              </a:solidFill>
              <a:effectLst/>
              <a:latin typeface="+mn-lt"/>
              <a:ea typeface="+mn-ea"/>
              <a:cs typeface="+mn-cs"/>
            </a:rPr>
            <a:t>の財源とするため、</a:t>
          </a:r>
          <a:r>
            <a:rPr kumimoji="1" lang="ja-JP" altLang="en-US" sz="1100">
              <a:solidFill>
                <a:schemeClr val="dk1"/>
              </a:solidFill>
              <a:effectLst/>
              <a:latin typeface="+mn-lt"/>
              <a:ea typeface="+mn-ea"/>
              <a:cs typeface="+mn-cs"/>
            </a:rPr>
            <a:t>取り崩したこと</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・公共施設整備基金：</a:t>
          </a:r>
          <a:r>
            <a:rPr kumimoji="1" lang="en-US" altLang="ja-JP" sz="1100">
              <a:solidFill>
                <a:schemeClr val="dk1"/>
              </a:solidFill>
              <a:effectLst/>
              <a:latin typeface="+mn-lt"/>
              <a:ea typeface="+mn-ea"/>
              <a:cs typeface="+mn-cs"/>
            </a:rPr>
            <a:t>103,800</a:t>
          </a:r>
          <a:r>
            <a:rPr kumimoji="1" lang="ja-JP" altLang="ja-JP" sz="1100">
              <a:solidFill>
                <a:schemeClr val="dk1"/>
              </a:solidFill>
              <a:effectLst/>
              <a:latin typeface="+mn-lt"/>
              <a:ea typeface="+mn-ea"/>
              <a:cs typeface="+mn-cs"/>
            </a:rPr>
            <a:t>千円積み立てたが、</a:t>
          </a:r>
          <a:r>
            <a:rPr kumimoji="1" lang="ja-JP" altLang="en-US" sz="1100">
              <a:solidFill>
                <a:schemeClr val="dk1"/>
              </a:solidFill>
              <a:effectLst/>
              <a:latin typeface="+mn-lt"/>
              <a:ea typeface="+mn-ea"/>
              <a:cs typeface="+mn-cs"/>
            </a:rPr>
            <a:t>草木保育園外壁・屋根改修事業等</a:t>
          </a:r>
          <a:r>
            <a:rPr kumimoji="1" lang="ja-JP" altLang="ja-JP" sz="1100">
              <a:solidFill>
                <a:schemeClr val="dk1"/>
              </a:solidFill>
              <a:effectLst/>
              <a:latin typeface="+mn-lt"/>
              <a:ea typeface="+mn-ea"/>
              <a:cs typeface="+mn-cs"/>
            </a:rPr>
            <a:t>の財源と</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ため</a:t>
          </a:r>
          <a:r>
            <a:rPr kumimoji="1" lang="en-US" altLang="ja-JP" sz="1100">
              <a:solidFill>
                <a:schemeClr val="dk1"/>
              </a:solidFill>
              <a:effectLst/>
              <a:latin typeface="+mn-lt"/>
              <a:ea typeface="+mn-ea"/>
              <a:cs typeface="+mn-cs"/>
            </a:rPr>
            <a:t>71,633</a:t>
          </a:r>
          <a:r>
            <a:rPr kumimoji="1" lang="ja-JP" altLang="ja-JP" sz="1100">
              <a:solidFill>
                <a:schemeClr val="dk1"/>
              </a:solidFill>
              <a:effectLst/>
              <a:latin typeface="+mn-lt"/>
              <a:ea typeface="+mn-ea"/>
              <a:cs typeface="+mn-cs"/>
            </a:rPr>
            <a:t>千円を</a:t>
          </a:r>
          <a:r>
            <a:rPr kumimoji="1" lang="ja-JP" altLang="en-US" sz="1100">
              <a:solidFill>
                <a:schemeClr val="dk1"/>
              </a:solidFill>
              <a:effectLst/>
              <a:latin typeface="+mn-lt"/>
              <a:ea typeface="+mn-ea"/>
              <a:cs typeface="+mn-cs"/>
            </a:rPr>
            <a:t>取り崩し</a:t>
          </a:r>
          <a:r>
            <a:rPr kumimoji="1" lang="ja-JP" altLang="ja-JP" sz="1100">
              <a:solidFill>
                <a:schemeClr val="dk1"/>
              </a:solidFill>
              <a:effectLst/>
              <a:latin typeface="+mn-lt"/>
              <a:ea typeface="+mn-ea"/>
              <a:cs typeface="+mn-cs"/>
            </a:rPr>
            <a:t>たことにより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・ふるさと基金：ふるさと阿久比応援寄附金を積み立てたことにより増加。</a:t>
          </a:r>
          <a:endParaRPr lang="ja-JP" altLang="ja-JP" sz="1400">
            <a:effectLst/>
          </a:endParaRPr>
        </a:p>
        <a:p>
          <a:r>
            <a:rPr kumimoji="1" lang="ja-JP" altLang="ja-JP" sz="1100">
              <a:solidFill>
                <a:schemeClr val="dk1"/>
              </a:solidFill>
              <a:effectLst/>
              <a:latin typeface="+mn-lt"/>
              <a:ea typeface="+mn-ea"/>
              <a:cs typeface="+mn-cs"/>
            </a:rPr>
            <a:t>・森林環境譲与税基金：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森林環境譲与税の譲与</a:t>
          </a:r>
          <a:r>
            <a:rPr kumimoji="1" lang="ja-JP" altLang="en-US" sz="1100">
              <a:solidFill>
                <a:schemeClr val="dk1"/>
              </a:solidFill>
              <a:effectLst/>
              <a:latin typeface="+mn-lt"/>
              <a:ea typeface="+mn-ea"/>
              <a:cs typeface="+mn-cs"/>
            </a:rPr>
            <a:t>額から当年度事業に充てた額の残余分を今後の木材利用・普及促進事業に充当するため</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2,683</a:t>
          </a:r>
          <a:r>
            <a:rPr kumimoji="1" lang="ja-JP" altLang="ja-JP" sz="1100">
              <a:solidFill>
                <a:schemeClr val="dk1"/>
              </a:solidFill>
              <a:effectLst/>
              <a:latin typeface="+mn-lt"/>
              <a:ea typeface="+mn-ea"/>
              <a:cs typeface="+mn-cs"/>
            </a:rPr>
            <a:t>千円を積み立てたことにより増加。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・学校整備基金：</a:t>
          </a:r>
          <a:r>
            <a:rPr kumimoji="1" lang="ja-JP" altLang="en-US" sz="1100">
              <a:solidFill>
                <a:schemeClr val="dk1"/>
              </a:solidFill>
              <a:effectLst/>
              <a:latin typeface="+mn-lt"/>
              <a:ea typeface="+mn-ea"/>
              <a:cs typeface="+mn-cs"/>
            </a:rPr>
            <a:t>小中学校の長寿命化事業等</a:t>
          </a:r>
          <a:r>
            <a:rPr kumimoji="1" lang="ja-JP" altLang="ja-JP" sz="1100">
              <a:solidFill>
                <a:schemeClr val="dk1"/>
              </a:solidFill>
              <a:effectLst/>
              <a:latin typeface="+mn-lt"/>
              <a:ea typeface="+mn-ea"/>
              <a:cs typeface="+mn-cs"/>
            </a:rPr>
            <a:t>の財源に充てるため、中長期的には減少傾向となる見込み。</a:t>
          </a:r>
          <a:endParaRPr lang="ja-JP" altLang="ja-JP" sz="1400">
            <a:effectLst/>
          </a:endParaRPr>
        </a:p>
        <a:p>
          <a:r>
            <a:rPr kumimoji="1" lang="ja-JP" altLang="ja-JP" sz="1100">
              <a:solidFill>
                <a:schemeClr val="dk1"/>
              </a:solidFill>
              <a:effectLst/>
              <a:latin typeface="+mn-lt"/>
              <a:ea typeface="+mn-ea"/>
              <a:cs typeface="+mn-cs"/>
            </a:rPr>
            <a:t>・公共施設整備基金：公共施設の長寿命化事業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財源</a:t>
          </a:r>
          <a:r>
            <a:rPr kumimoji="1" lang="ja-JP" altLang="ja-JP" sz="1100">
              <a:solidFill>
                <a:schemeClr val="dk1"/>
              </a:solidFill>
              <a:effectLst/>
              <a:latin typeface="+mn-lt"/>
              <a:ea typeface="+mn-ea"/>
              <a:cs typeface="+mn-cs"/>
            </a:rPr>
            <a:t>に充てるため、中長期的には減少傾向となる見込み。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・一般会計歳入歳出の不足額を補うため、財政調整基金からの取り崩し合計額は</a:t>
          </a:r>
          <a:r>
            <a:rPr kumimoji="1" lang="en-US" altLang="ja-JP" sz="1100">
              <a:solidFill>
                <a:schemeClr val="dk1"/>
              </a:solidFill>
              <a:effectLst/>
              <a:latin typeface="+mn-lt"/>
              <a:ea typeface="+mn-ea"/>
              <a:cs typeface="+mn-cs"/>
            </a:rPr>
            <a:t>213,000</a:t>
          </a:r>
          <a:r>
            <a:rPr kumimoji="1" lang="ja-JP" altLang="ja-JP" sz="1100">
              <a:solidFill>
                <a:schemeClr val="dk1"/>
              </a:solidFill>
              <a:effectLst/>
              <a:latin typeface="+mn-lt"/>
              <a:ea typeface="+mn-ea"/>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・財政調整基金の残高は、景気の動向による財源不足や災害への備え等を目的に、標準財政規模の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％程度となるよう努めることとしている。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・地方債の償還計画を踏まえ、今後の積み立てを検討する。（</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年度末残高</a:t>
          </a:r>
          <a:r>
            <a:rPr kumimoji="1" lang="en-US" altLang="ja-JP" sz="1100">
              <a:solidFill>
                <a:schemeClr val="dk1"/>
              </a:solidFill>
              <a:effectLst/>
              <a:latin typeface="+mn-lt"/>
              <a:ea typeface="+mn-ea"/>
              <a:cs typeface="+mn-cs"/>
            </a:rPr>
            <a:t>323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年度末残高</a:t>
          </a:r>
          <a:r>
            <a:rPr kumimoji="1" lang="en-US" altLang="ja-JP" sz="1100">
              <a:solidFill>
                <a:schemeClr val="dk1"/>
              </a:solidFill>
              <a:effectLst/>
              <a:latin typeface="+mn-lt"/>
              <a:ea typeface="+mn-ea"/>
              <a:cs typeface="+mn-cs"/>
            </a:rPr>
            <a:t>324</a:t>
          </a:r>
          <a:r>
            <a:rPr kumimoji="1" lang="ja-JP" altLang="ja-JP" sz="1100">
              <a:solidFill>
                <a:schemeClr val="dk1"/>
              </a:solidFill>
              <a:effectLst/>
              <a:latin typeface="+mn-lt"/>
              <a:ea typeface="+mn-ea"/>
              <a:cs typeface="+mn-cs"/>
            </a:rPr>
            <a:t>千円）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28,438
28,021
23.80
12,723,639
12,214,397
505,547
6,503,956
9,847,621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単年度の財政力指数は</a:t>
          </a:r>
          <a:r>
            <a:rPr kumimoji="1" lang="en-US" altLang="ja-JP" sz="1100">
              <a:solidFill>
                <a:schemeClr val="dk1"/>
              </a:solidFill>
              <a:effectLst/>
              <a:latin typeface="+mn-lt"/>
              <a:ea typeface="+mn-ea"/>
              <a:cs typeface="+mn-cs"/>
            </a:rPr>
            <a:t>0.728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0.696</a:t>
          </a:r>
          <a:r>
            <a:rPr kumimoji="1" lang="ja-JP" altLang="ja-JP" sz="1100">
              <a:solidFill>
                <a:schemeClr val="dk1"/>
              </a:solidFill>
              <a:effectLst/>
              <a:latin typeface="+mn-lt"/>
              <a:ea typeface="+mn-ea"/>
              <a:cs typeface="+mn-cs"/>
            </a:rPr>
            <a:t>に減少し、</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ヵ年平均指数は前年度から</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0.74</a:t>
          </a:r>
          <a:r>
            <a:rPr kumimoji="1" lang="ja-JP" altLang="ja-JP" sz="1100">
              <a:solidFill>
                <a:schemeClr val="dk1"/>
              </a:solidFill>
              <a:effectLst/>
              <a:latin typeface="+mn-lt"/>
              <a:ea typeface="+mn-ea"/>
              <a:cs typeface="+mn-cs"/>
            </a:rPr>
            <a:t>となったが、類似団体内平均値を上回っている。</a:t>
          </a:r>
          <a:endParaRPr lang="ja-JP" altLang="ja-JP" sz="1400">
            <a:effectLst/>
          </a:endParaRPr>
        </a:p>
        <a:p>
          <a:r>
            <a:rPr kumimoji="1" lang="ja-JP" altLang="ja-JP" sz="1100">
              <a:solidFill>
                <a:schemeClr val="dk1"/>
              </a:solidFill>
              <a:effectLst/>
              <a:latin typeface="+mn-lt"/>
              <a:ea typeface="+mn-ea"/>
              <a:cs typeface="+mn-cs"/>
            </a:rPr>
            <a:t>　今年度の基準財政需要額（振替前）は、高齢者保健福祉費における後期高齢者人口の増加や国の臨時経済対策などにより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増加となった。基準財政収入額は、企業における新型コロナウイルス感染症拡大による市場減速などの影響により町民法人税で減収となった一方で、固定資産税において新増築家屋が増加するなど、全体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％の増加となった。</a:t>
          </a:r>
          <a:endParaRPr lang="ja-JP" altLang="ja-JP" sz="1400">
            <a:effectLst/>
          </a:endParaRPr>
        </a:p>
        <a:p>
          <a:r>
            <a:rPr kumimoji="1" lang="ja-JP" altLang="ja-JP" sz="1100">
              <a:solidFill>
                <a:schemeClr val="dk1"/>
              </a:solidFill>
              <a:effectLst/>
              <a:latin typeface="+mn-lt"/>
              <a:ea typeface="+mn-ea"/>
              <a:cs typeface="+mn-cs"/>
            </a:rPr>
            <a:t>　今後も、企業誘致・知多地域地方税滞納整理機構を活用した滞納額の圧縮を進め、税収の増加・徴収率の向上に努める。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170039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3246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103011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922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62795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62795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159455</xdr:rowOff>
    </xdr:from>
    <xdr:to>
      <xdr:col>11</xdr:col>
      <xdr:colOff>82550</xdr:colOff>
      <xdr:row>42</xdr:row>
      <xdr:rowOff>89605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歳入においては、寄附金は阿久比スポーツ村整備のための寄附などにより前年度より</a:t>
          </a:r>
          <a:r>
            <a:rPr kumimoji="1" lang="en-US" altLang="ja-JP" sz="1000">
              <a:solidFill>
                <a:schemeClr val="dk1"/>
              </a:solidFill>
              <a:effectLst/>
              <a:latin typeface="+mn-lt"/>
              <a:ea typeface="+mn-ea"/>
              <a:cs typeface="+mn-cs"/>
            </a:rPr>
            <a:t>1,304,792</a:t>
          </a:r>
          <a:r>
            <a:rPr kumimoji="1" lang="ja-JP" altLang="ja-JP" sz="1000">
              <a:solidFill>
                <a:schemeClr val="dk1"/>
              </a:solidFill>
              <a:effectLst/>
              <a:latin typeface="+mn-lt"/>
              <a:ea typeface="+mn-ea"/>
              <a:cs typeface="+mn-cs"/>
            </a:rPr>
            <a:t>千円の増額、県支出金で前年度より</a:t>
          </a:r>
          <a:r>
            <a:rPr kumimoji="1" lang="en-US" altLang="ja-JP" sz="1000">
              <a:solidFill>
                <a:schemeClr val="dk1"/>
              </a:solidFill>
              <a:effectLst/>
              <a:latin typeface="+mn-lt"/>
              <a:ea typeface="+mn-ea"/>
              <a:cs typeface="+mn-cs"/>
            </a:rPr>
            <a:t>302,903</a:t>
          </a:r>
          <a:r>
            <a:rPr kumimoji="1" lang="ja-JP" altLang="ja-JP" sz="1000">
              <a:solidFill>
                <a:schemeClr val="dk1"/>
              </a:solidFill>
              <a:effectLst/>
              <a:latin typeface="+mn-lt"/>
              <a:ea typeface="+mn-ea"/>
              <a:cs typeface="+mn-cs"/>
            </a:rPr>
            <a:t>千円の増額により、歳入全体では</a:t>
          </a:r>
          <a:r>
            <a:rPr kumimoji="1" lang="en-US" altLang="ja-JP" sz="1000">
              <a:solidFill>
                <a:schemeClr val="dk1"/>
              </a:solidFill>
              <a:effectLst/>
              <a:latin typeface="+mn-lt"/>
              <a:ea typeface="+mn-ea"/>
              <a:cs typeface="+mn-cs"/>
            </a:rPr>
            <a:t>1,400,842</a:t>
          </a:r>
          <a:r>
            <a:rPr kumimoji="1" lang="ja-JP" altLang="ja-JP" sz="1000">
              <a:solidFill>
                <a:schemeClr val="dk1"/>
              </a:solidFill>
              <a:effectLst/>
              <a:latin typeface="+mn-lt"/>
              <a:ea typeface="+mn-ea"/>
              <a:cs typeface="+mn-cs"/>
            </a:rPr>
            <a:t>千円の増額となり、歳出においても、積立金において阿久比スポーツ村整備基金積立金の大幅増により前年度より</a:t>
          </a:r>
          <a:r>
            <a:rPr kumimoji="1" lang="en-US" altLang="ja-JP" sz="1000">
              <a:solidFill>
                <a:schemeClr val="dk1"/>
              </a:solidFill>
              <a:effectLst/>
              <a:latin typeface="+mn-lt"/>
              <a:ea typeface="+mn-ea"/>
              <a:cs typeface="+mn-cs"/>
            </a:rPr>
            <a:t>984,810</a:t>
          </a:r>
          <a:r>
            <a:rPr kumimoji="1" lang="ja-JP" altLang="ja-JP" sz="1000">
              <a:solidFill>
                <a:schemeClr val="dk1"/>
              </a:solidFill>
              <a:effectLst/>
              <a:latin typeface="+mn-lt"/>
              <a:ea typeface="+mn-ea"/>
              <a:cs typeface="+mn-cs"/>
            </a:rPr>
            <a:t>千円の増額などにより、全体では</a:t>
          </a:r>
          <a:r>
            <a:rPr kumimoji="1" lang="en-US" altLang="ja-JP" sz="1000">
              <a:solidFill>
                <a:schemeClr val="dk1"/>
              </a:solidFill>
              <a:effectLst/>
              <a:latin typeface="+mn-lt"/>
              <a:ea typeface="+mn-ea"/>
              <a:cs typeface="+mn-cs"/>
            </a:rPr>
            <a:t>1,422,964</a:t>
          </a:r>
          <a:r>
            <a:rPr kumimoji="1" lang="ja-JP" altLang="ja-JP" sz="1000">
              <a:solidFill>
                <a:schemeClr val="dk1"/>
              </a:solidFill>
              <a:effectLst/>
              <a:latin typeface="+mn-lt"/>
              <a:ea typeface="+mn-ea"/>
              <a:cs typeface="+mn-cs"/>
            </a:rPr>
            <a:t>千円の増額となった。</a:t>
          </a:r>
          <a:endParaRPr lang="ja-JP" altLang="ja-JP" sz="1000">
            <a:effectLst/>
          </a:endParaRPr>
        </a:p>
        <a:p>
          <a:r>
            <a:rPr kumimoji="1" lang="ja-JP" altLang="ja-JP" sz="1000">
              <a:solidFill>
                <a:schemeClr val="dk1"/>
              </a:solidFill>
              <a:effectLst/>
              <a:latin typeface="+mn-lt"/>
              <a:ea typeface="+mn-ea"/>
              <a:cs typeface="+mn-cs"/>
            </a:rPr>
            <a:t>　経常収支比率については、経常的収入のうち臨時財政対策債で前年度比</a:t>
          </a:r>
          <a:r>
            <a:rPr kumimoji="1" lang="en-US" altLang="ja-JP" sz="1000">
              <a:solidFill>
                <a:schemeClr val="dk1"/>
              </a:solidFill>
              <a:effectLst/>
              <a:latin typeface="+mn-lt"/>
              <a:ea typeface="+mn-ea"/>
              <a:cs typeface="+mn-cs"/>
            </a:rPr>
            <a:t>461,260</a:t>
          </a:r>
          <a:r>
            <a:rPr kumimoji="1" lang="ja-JP" altLang="ja-JP" sz="1000">
              <a:solidFill>
                <a:schemeClr val="dk1"/>
              </a:solidFill>
              <a:effectLst/>
              <a:latin typeface="+mn-lt"/>
              <a:ea typeface="+mn-ea"/>
              <a:cs typeface="+mn-cs"/>
            </a:rPr>
            <a:t>千円減額したことで経常収入全体で</a:t>
          </a:r>
          <a:r>
            <a:rPr kumimoji="1" lang="en-US" altLang="ja-JP" sz="1000">
              <a:solidFill>
                <a:schemeClr val="dk1"/>
              </a:solidFill>
              <a:effectLst/>
              <a:latin typeface="+mn-lt"/>
              <a:ea typeface="+mn-ea"/>
              <a:cs typeface="+mn-cs"/>
            </a:rPr>
            <a:t>90,351</a:t>
          </a:r>
          <a:r>
            <a:rPr kumimoji="1" lang="ja-JP" altLang="ja-JP" sz="1000">
              <a:solidFill>
                <a:schemeClr val="dk1"/>
              </a:solidFill>
              <a:effectLst/>
              <a:latin typeface="+mn-lt"/>
              <a:ea typeface="+mn-ea"/>
              <a:cs typeface="+mn-cs"/>
            </a:rPr>
            <a:t>千円減額した一方で、経常経費充当一般財源等が</a:t>
          </a:r>
          <a:r>
            <a:rPr kumimoji="1" lang="en-US" altLang="ja-JP" sz="1000">
              <a:solidFill>
                <a:schemeClr val="dk1"/>
              </a:solidFill>
              <a:effectLst/>
              <a:latin typeface="+mn-lt"/>
              <a:ea typeface="+mn-ea"/>
              <a:cs typeface="+mn-cs"/>
            </a:rPr>
            <a:t>405,162</a:t>
          </a:r>
          <a:r>
            <a:rPr kumimoji="1" lang="ja-JP" altLang="ja-JP" sz="1000">
              <a:solidFill>
                <a:schemeClr val="dk1"/>
              </a:solidFill>
              <a:effectLst/>
              <a:latin typeface="+mn-lt"/>
              <a:ea typeface="+mn-ea"/>
              <a:cs typeface="+mn-cs"/>
            </a:rPr>
            <a:t>千円の増額となったため、経常収支比率は</a:t>
          </a:r>
          <a:r>
            <a:rPr kumimoji="1" lang="en-US" altLang="ja-JP" sz="1000">
              <a:solidFill>
                <a:schemeClr val="dk1"/>
              </a:solidFill>
              <a:effectLst/>
              <a:latin typeface="+mn-lt"/>
              <a:ea typeface="+mn-ea"/>
              <a:cs typeface="+mn-cs"/>
            </a:rPr>
            <a:t>7.1</a:t>
          </a:r>
          <a:r>
            <a:rPr kumimoji="1" lang="ja-JP" altLang="ja-JP" sz="1000">
              <a:solidFill>
                <a:schemeClr val="dk1"/>
              </a:solidFill>
              <a:effectLst/>
              <a:latin typeface="+mn-lt"/>
              <a:ea typeface="+mn-ea"/>
              <a:cs typeface="+mn-cs"/>
            </a:rPr>
            <a:t>ポイント増の</a:t>
          </a:r>
          <a:r>
            <a:rPr kumimoji="1" lang="en-US" altLang="ja-JP" sz="1000">
              <a:solidFill>
                <a:schemeClr val="dk1"/>
              </a:solidFill>
              <a:effectLst/>
              <a:latin typeface="+mn-lt"/>
              <a:ea typeface="+mn-ea"/>
              <a:cs typeface="+mn-cs"/>
            </a:rPr>
            <a:t>87.6</a:t>
          </a:r>
          <a:r>
            <a:rPr kumimoji="1" lang="ja-JP" altLang="ja-JP" sz="1000">
              <a:solidFill>
                <a:schemeClr val="dk1"/>
              </a:solidFill>
              <a:effectLst/>
              <a:latin typeface="+mn-lt"/>
              <a:ea typeface="+mn-ea"/>
              <a:cs typeface="+mn-cs"/>
            </a:rPr>
            <a:t>％となった。</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63</xdr:row>
      <xdr:rowOff>119126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77830"/>
          <a:ext cx="8382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63</xdr:row>
      <xdr:rowOff>99822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77830"/>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64</xdr:row>
      <xdr:rowOff>44196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9011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64</xdr:row>
      <xdr:rowOff>44196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61218"/>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84853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80518</xdr:rowOff>
    </xdr:from>
    <xdr:to>
      <xdr:col>7</xdr:col>
      <xdr:colOff>31750</xdr:colOff>
      <xdr:row>63</xdr:row>
      <xdr:rowOff>10668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20845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人件費については、職員の期末手当において前年度より</a:t>
          </a:r>
          <a:r>
            <a:rPr kumimoji="1" lang="en-US" altLang="ja-JP" sz="1000">
              <a:solidFill>
                <a:schemeClr val="dk1"/>
              </a:solidFill>
              <a:effectLst/>
              <a:latin typeface="+mn-lt"/>
              <a:ea typeface="+mn-ea"/>
              <a:cs typeface="+mn-cs"/>
            </a:rPr>
            <a:t>16,548</a:t>
          </a:r>
          <a:r>
            <a:rPr kumimoji="1" lang="ja-JP" altLang="ja-JP" sz="1000">
              <a:solidFill>
                <a:schemeClr val="dk1"/>
              </a:solidFill>
              <a:effectLst/>
              <a:latin typeface="+mn-lt"/>
              <a:ea typeface="+mn-ea"/>
              <a:cs typeface="+mn-cs"/>
            </a:rPr>
            <a:t>千円減額し、主に保育園に係る会計年度任用職員報酬が減額となったことで全体で</a:t>
          </a:r>
          <a:r>
            <a:rPr kumimoji="1" lang="en-US" altLang="ja-JP" sz="1000">
              <a:solidFill>
                <a:schemeClr val="dk1"/>
              </a:solidFill>
              <a:effectLst/>
              <a:latin typeface="+mn-lt"/>
              <a:ea typeface="+mn-ea"/>
              <a:cs typeface="+mn-cs"/>
            </a:rPr>
            <a:t>4,732</a:t>
          </a:r>
          <a:r>
            <a:rPr kumimoji="1" lang="ja-JP" altLang="ja-JP" sz="1000">
              <a:solidFill>
                <a:schemeClr val="dk1"/>
              </a:solidFill>
              <a:effectLst/>
              <a:latin typeface="+mn-lt"/>
              <a:ea typeface="+mn-ea"/>
              <a:cs typeface="+mn-cs"/>
            </a:rPr>
            <a:t>千円の減額となるなど、人件費全体では</a:t>
          </a:r>
          <a:r>
            <a:rPr kumimoji="1" lang="en-US" altLang="ja-JP" sz="1000">
              <a:solidFill>
                <a:schemeClr val="dk1"/>
              </a:solidFill>
              <a:effectLst/>
              <a:latin typeface="+mn-lt"/>
              <a:ea typeface="+mn-ea"/>
              <a:cs typeface="+mn-cs"/>
            </a:rPr>
            <a:t>19,777</a:t>
          </a:r>
          <a:r>
            <a:rPr kumimoji="1" lang="ja-JP" altLang="ja-JP" sz="1000">
              <a:solidFill>
                <a:schemeClr val="dk1"/>
              </a:solidFill>
              <a:effectLst/>
              <a:latin typeface="+mn-lt"/>
              <a:ea typeface="+mn-ea"/>
              <a:cs typeface="+mn-cs"/>
            </a:rPr>
            <a:t>千円の減額となり、人口</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人当たりでの類似団体平均を</a:t>
          </a:r>
          <a:r>
            <a:rPr kumimoji="1" lang="en-US" altLang="ja-JP" sz="1000">
              <a:solidFill>
                <a:schemeClr val="dk1"/>
              </a:solidFill>
              <a:effectLst/>
              <a:latin typeface="+mn-lt"/>
              <a:ea typeface="+mn-ea"/>
              <a:cs typeface="+mn-cs"/>
            </a:rPr>
            <a:t>4,719</a:t>
          </a:r>
          <a:r>
            <a:rPr kumimoji="1" lang="ja-JP" altLang="ja-JP" sz="1000">
              <a:solidFill>
                <a:schemeClr val="dk1"/>
              </a:solidFill>
              <a:effectLst/>
              <a:latin typeface="+mn-lt"/>
              <a:ea typeface="+mn-ea"/>
              <a:cs typeface="+mn-cs"/>
            </a:rPr>
            <a:t>円下回った。引き続き、退職者と新規採用者の調整を図りながら、人件費の低減に努める。</a:t>
          </a:r>
          <a:endParaRPr lang="ja-JP" altLang="ja-JP" sz="1000">
            <a:effectLst/>
          </a:endParaRPr>
        </a:p>
        <a:p>
          <a:r>
            <a:rPr kumimoji="1" lang="ja-JP" altLang="ja-JP" sz="1000">
              <a:solidFill>
                <a:schemeClr val="dk1"/>
              </a:solidFill>
              <a:effectLst/>
              <a:latin typeface="+mn-lt"/>
              <a:ea typeface="+mn-ea"/>
              <a:cs typeface="+mn-cs"/>
            </a:rPr>
            <a:t>　物件費については、備品購入費において前年度比</a:t>
          </a:r>
          <a:r>
            <a:rPr kumimoji="1" lang="en-US" altLang="ja-JP" sz="1000">
              <a:solidFill>
                <a:schemeClr val="dk1"/>
              </a:solidFill>
              <a:effectLst/>
              <a:latin typeface="+mn-lt"/>
              <a:ea typeface="+mn-ea"/>
              <a:cs typeface="+mn-cs"/>
            </a:rPr>
            <a:t>40,849</a:t>
          </a:r>
          <a:r>
            <a:rPr kumimoji="1" lang="ja-JP" altLang="ja-JP" sz="1000">
              <a:solidFill>
                <a:schemeClr val="dk1"/>
              </a:solidFill>
              <a:effectLst/>
              <a:latin typeface="+mn-lt"/>
              <a:ea typeface="+mn-ea"/>
              <a:cs typeface="+mn-cs"/>
            </a:rPr>
            <a:t>千円の増額、需用費において前年度比</a:t>
          </a:r>
          <a:r>
            <a:rPr kumimoji="1" lang="en-US" altLang="ja-JP" sz="1000">
              <a:solidFill>
                <a:schemeClr val="dk1"/>
              </a:solidFill>
              <a:effectLst/>
              <a:latin typeface="+mn-lt"/>
              <a:ea typeface="+mn-ea"/>
              <a:cs typeface="+mn-cs"/>
            </a:rPr>
            <a:t>26,975</a:t>
          </a:r>
          <a:r>
            <a:rPr kumimoji="1" lang="ja-JP" altLang="ja-JP" sz="1000">
              <a:solidFill>
                <a:schemeClr val="dk1"/>
              </a:solidFill>
              <a:effectLst/>
              <a:latin typeface="+mn-lt"/>
              <a:ea typeface="+mn-ea"/>
              <a:cs typeface="+mn-cs"/>
            </a:rPr>
            <a:t>千円の増額するなど全体で</a:t>
          </a:r>
          <a:r>
            <a:rPr kumimoji="1" lang="en-US" altLang="ja-JP" sz="1000">
              <a:solidFill>
                <a:schemeClr val="dk1"/>
              </a:solidFill>
              <a:effectLst/>
              <a:latin typeface="+mn-lt"/>
              <a:ea typeface="+mn-ea"/>
              <a:cs typeface="+mn-cs"/>
            </a:rPr>
            <a:t>53,716</a:t>
          </a:r>
          <a:r>
            <a:rPr kumimoji="1" lang="ja-JP" altLang="ja-JP" sz="1000">
              <a:solidFill>
                <a:schemeClr val="dk1"/>
              </a:solidFill>
              <a:effectLst/>
              <a:latin typeface="+mn-lt"/>
              <a:ea typeface="+mn-ea"/>
              <a:cs typeface="+mn-cs"/>
            </a:rPr>
            <a:t>千円増額したものの、人口一人あたりの物件費は類似団体内平均を</a:t>
          </a:r>
          <a:r>
            <a:rPr kumimoji="1" lang="en-US" altLang="ja-JP" sz="1000">
              <a:solidFill>
                <a:schemeClr val="dk1"/>
              </a:solidFill>
              <a:effectLst/>
              <a:latin typeface="+mn-lt"/>
              <a:ea typeface="+mn-ea"/>
              <a:cs typeface="+mn-cs"/>
            </a:rPr>
            <a:t>4,058</a:t>
          </a:r>
          <a:r>
            <a:rPr kumimoji="1" lang="ja-JP" altLang="ja-JP" sz="1000">
              <a:solidFill>
                <a:schemeClr val="dk1"/>
              </a:solidFill>
              <a:effectLst/>
              <a:latin typeface="+mn-lt"/>
              <a:ea typeface="+mn-ea"/>
              <a:cs typeface="+mn-cs"/>
            </a:rPr>
            <a:t>円下回っている。今後も業務内容を精査し、抑制に努める。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115036</xdr:rowOff>
    </xdr:from>
    <xdr:to>
      <xdr:col>23</xdr:col>
      <xdr:colOff>133350</xdr:colOff>
      <xdr:row>82</xdr:row>
      <xdr:rowOff>125586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73936"/>
          <a:ext cx="838200" cy="1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111796</xdr:rowOff>
    </xdr:from>
    <xdr:to>
      <xdr:col>19</xdr:col>
      <xdr:colOff>133350</xdr:colOff>
      <xdr:row>82</xdr:row>
      <xdr:rowOff>115036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70696"/>
          <a:ext cx="889000" cy="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15402</xdr:rowOff>
    </xdr:from>
    <xdr:to>
      <xdr:col>15</xdr:col>
      <xdr:colOff>82550</xdr:colOff>
      <xdr:row>82</xdr:row>
      <xdr:rowOff>111796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74302"/>
          <a:ext cx="889000" cy="9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124011</xdr:rowOff>
    </xdr:from>
    <xdr:to>
      <xdr:col>15</xdr:col>
      <xdr:colOff>133350</xdr:colOff>
      <xdr:row>83</xdr:row>
      <xdr:rowOff>54161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8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38938</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6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2808</xdr:rowOff>
    </xdr:from>
    <xdr:to>
      <xdr:col>11</xdr:col>
      <xdr:colOff>31750</xdr:colOff>
      <xdr:row>82</xdr:row>
      <xdr:rowOff>15402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61708"/>
          <a:ext cx="889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84372</xdr:rowOff>
    </xdr:from>
    <xdr:to>
      <xdr:col>11</xdr:col>
      <xdr:colOff>82550</xdr:colOff>
      <xdr:row>83</xdr:row>
      <xdr:rowOff>14522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1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170749</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2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80818</xdr:rowOff>
    </xdr:from>
    <xdr:to>
      <xdr:col>7</xdr:col>
      <xdr:colOff>31750</xdr:colOff>
      <xdr:row>83</xdr:row>
      <xdr:rowOff>10968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167195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22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74786</xdr:rowOff>
    </xdr:from>
    <xdr:to>
      <xdr:col>23</xdr:col>
      <xdr:colOff>184150</xdr:colOff>
      <xdr:row>83</xdr:row>
      <xdr:rowOff>4936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91313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7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64236</xdr:rowOff>
    </xdr:from>
    <xdr:to>
      <xdr:col>19</xdr:col>
      <xdr:colOff>184150</xdr:colOff>
      <xdr:row>82</xdr:row>
      <xdr:rowOff>165836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2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4563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892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60996</xdr:rowOff>
    </xdr:from>
    <xdr:to>
      <xdr:col>15</xdr:col>
      <xdr:colOff>133350</xdr:colOff>
      <xdr:row>82</xdr:row>
      <xdr:rowOff>162596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1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8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136052</xdr:rowOff>
    </xdr:from>
    <xdr:to>
      <xdr:col>11</xdr:col>
      <xdr:colOff>82550</xdr:colOff>
      <xdr:row>82</xdr:row>
      <xdr:rowOff>66202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2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76379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9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123458</xdr:rowOff>
    </xdr:from>
    <xdr:to>
      <xdr:col>7</xdr:col>
      <xdr:colOff>31750</xdr:colOff>
      <xdr:row>82</xdr:row>
      <xdr:rowOff>53608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1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63785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7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a:t>
          </a:r>
          <a:r>
            <a:rPr kumimoji="1" lang="en-US" altLang="ja-JP" sz="1100">
              <a:solidFill>
                <a:schemeClr val="dk1"/>
              </a:solidFill>
              <a:effectLst/>
              <a:latin typeface="+mn-lt"/>
              <a:ea typeface="+mn-ea"/>
              <a:cs typeface="+mn-cs"/>
            </a:rPr>
            <a:t>99.1</a:t>
          </a:r>
          <a:r>
            <a:rPr kumimoji="1" lang="ja-JP" altLang="ja-JP" sz="1100">
              <a:solidFill>
                <a:schemeClr val="dk1"/>
              </a:solidFill>
              <a:effectLst/>
              <a:latin typeface="+mn-lt"/>
              <a:ea typeface="+mn-ea"/>
              <a:cs typeface="+mn-cs"/>
            </a:rPr>
            <a:t>で、類似団体内平均値を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a:t>
          </a:r>
          <a:r>
            <a:rPr kumimoji="1" lang="ja-JP" altLang="en-US" sz="1100">
              <a:solidFill>
                <a:schemeClr val="dk1"/>
              </a:solidFill>
              <a:effectLst/>
              <a:latin typeface="+mn-lt"/>
              <a:ea typeface="+mn-ea"/>
              <a:cs typeface="+mn-cs"/>
            </a:rPr>
            <a:t>ン</a:t>
          </a:r>
          <a:r>
            <a:rPr kumimoji="1" lang="ja-JP" altLang="ja-JP" sz="1100">
              <a:solidFill>
                <a:schemeClr val="dk1"/>
              </a:solidFill>
              <a:effectLst/>
              <a:latin typeface="+mn-lt"/>
              <a:ea typeface="+mn-ea"/>
              <a:cs typeface="+mn-cs"/>
            </a:rPr>
            <a:t>ト上回った。今後も給与の適正化に努めることにより、類似団体の平均及び近隣市町の水準に近づけるよう努める。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50800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9324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87</xdr:row>
      <xdr:rowOff>16329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79459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49893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84364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人減少し、類似団体内平均値とほぼ同値となった。</a:t>
          </a:r>
          <a:endParaRPr lang="ja-JP" altLang="ja-JP" sz="1400">
            <a:effectLst/>
          </a:endParaRPr>
        </a:p>
        <a:p>
          <a:r>
            <a:rPr kumimoji="1" lang="ja-JP" altLang="ja-JP" sz="1100">
              <a:solidFill>
                <a:schemeClr val="dk1"/>
              </a:solidFill>
              <a:effectLst/>
              <a:latin typeface="+mn-lt"/>
              <a:ea typeface="+mn-ea"/>
              <a:cs typeface="+mn-cs"/>
            </a:rPr>
            <a:t>　これまで続いた人口急増が落ち着き、職員数は横ばい傾向であることが要因として挙げられる。</a:t>
          </a:r>
          <a:endParaRPr lang="ja-JP" altLang="ja-JP" sz="1400">
            <a:effectLst/>
          </a:endParaRPr>
        </a:p>
        <a:p>
          <a:r>
            <a:rPr kumimoji="1" lang="ja-JP" altLang="ja-JP" sz="1100">
              <a:solidFill>
                <a:schemeClr val="dk1"/>
              </a:solidFill>
              <a:effectLst/>
              <a:latin typeface="+mn-lt"/>
              <a:ea typeface="+mn-ea"/>
              <a:cs typeface="+mn-cs"/>
            </a:rPr>
            <a:t>　再任用制度を利用し、退職者と新規採用者の調整を図りながら、計画的な職員採用を行い、職員の適正な定員管理に努める。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84001</xdr:rowOff>
    </xdr:from>
    <xdr:to>
      <xdr:col>81</xdr:col>
      <xdr:colOff>44450</xdr:colOff>
      <xdr:row>60</xdr:row>
      <xdr:rowOff>85725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371001"/>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84001</xdr:rowOff>
    </xdr:from>
    <xdr:to>
      <xdr:col>77</xdr:col>
      <xdr:colOff>44450</xdr:colOff>
      <xdr:row>60</xdr:row>
      <xdr:rowOff>85725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7100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80554</xdr:rowOff>
    </xdr:from>
    <xdr:to>
      <xdr:col>72</xdr:col>
      <xdr:colOff>203200</xdr:colOff>
      <xdr:row>60</xdr:row>
      <xdr:rowOff>84001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6755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71937</xdr:rowOff>
    </xdr:from>
    <xdr:to>
      <xdr:col>68</xdr:col>
      <xdr:colOff>152400</xdr:colOff>
      <xdr:row>60</xdr:row>
      <xdr:rowOff>80554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58937"/>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49728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6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34925</xdr:rowOff>
    </xdr:from>
    <xdr:to>
      <xdr:col>77</xdr:col>
      <xdr:colOff>95250</xdr:colOff>
      <xdr:row>60</xdr:row>
      <xdr:rowOff>136525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33201</xdr:rowOff>
    </xdr:from>
    <xdr:to>
      <xdr:col>73</xdr:col>
      <xdr:colOff>44450</xdr:colOff>
      <xdr:row>60</xdr:row>
      <xdr:rowOff>134801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29754</xdr:rowOff>
    </xdr:from>
    <xdr:to>
      <xdr:col>68</xdr:col>
      <xdr:colOff>203200</xdr:colOff>
      <xdr:row>60</xdr:row>
      <xdr:rowOff>131354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141531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21137</xdr:rowOff>
    </xdr:from>
    <xdr:to>
      <xdr:col>64</xdr:col>
      <xdr:colOff>152400</xdr:colOff>
      <xdr:row>60</xdr:row>
      <xdr:rowOff>122737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132914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7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ポイント上昇したが、類似団体内平均値を</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下回っている。上昇した主な要因としては、令和２年度に借り入れた新給食センター建設事業債及び防災行政無線デジタル化事業債の元金償還が始まり、元利償還金の額が増加したことや東部知多衛生組合における公債費の増加によるもの。</a:t>
          </a:r>
          <a:endParaRPr lang="ja-JP" altLang="ja-JP" sz="1400">
            <a:effectLst/>
          </a:endParaRPr>
        </a:p>
        <a:p>
          <a:r>
            <a:rPr kumimoji="1" lang="ja-JP" altLang="ja-JP" sz="1100">
              <a:solidFill>
                <a:schemeClr val="dk1"/>
              </a:solidFill>
              <a:effectLst/>
              <a:latin typeface="+mn-lt"/>
              <a:ea typeface="+mn-ea"/>
              <a:cs typeface="+mn-cs"/>
            </a:rPr>
            <a:t>　今後も摘債事業の借入については償還額の平準化を図り、実質公債費比率の急激な上昇を抑えるよう努める。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84727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74370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43362</xdr:rowOff>
    </xdr:from>
    <xdr:to>
      <xdr:col>77</xdr:col>
      <xdr:colOff>44450</xdr:colOff>
      <xdr:row>39</xdr:row>
      <xdr:rowOff>57150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72991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43362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69544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137341</xdr:rowOff>
    </xdr:from>
    <xdr:to>
      <xdr:col>73</xdr:col>
      <xdr:colOff>44450</xdr:colOff>
      <xdr:row>40</xdr:row>
      <xdr:rowOff>67491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52268</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1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125185</xdr:rowOff>
    </xdr:from>
    <xdr:to>
      <xdr:col>68</xdr:col>
      <xdr:colOff>152400</xdr:colOff>
      <xdr:row>39</xdr:row>
      <xdr:rowOff>8890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64028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21046</xdr:rowOff>
    </xdr:from>
    <xdr:to>
      <xdr:col>64</xdr:col>
      <xdr:colOff>152400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107423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33927</xdr:rowOff>
    </xdr:from>
    <xdr:to>
      <xdr:col>81</xdr:col>
      <xdr:colOff>95250</xdr:colOff>
      <xdr:row>39</xdr:row>
      <xdr:rowOff>135527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50454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6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164012</xdr:rowOff>
    </xdr:from>
    <xdr:to>
      <xdr:col>73</xdr:col>
      <xdr:colOff>44450</xdr:colOff>
      <xdr:row>39</xdr:row>
      <xdr:rowOff>94162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104339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4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74385</xdr:rowOff>
    </xdr:from>
    <xdr:to>
      <xdr:col>64</xdr:col>
      <xdr:colOff>152400</xdr:colOff>
      <xdr:row>39</xdr:row>
      <xdr:rowOff>4535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14713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主にスポーツ村整備基金などその他目的基金の残高が増加したことや地方債残高が前年度末比で</a:t>
          </a:r>
          <a:r>
            <a:rPr kumimoji="1" lang="en-US" altLang="ja-JP" sz="1100">
              <a:solidFill>
                <a:schemeClr val="dk1"/>
              </a:solidFill>
              <a:effectLst/>
              <a:latin typeface="+mn-lt"/>
              <a:ea typeface="+mn-ea"/>
              <a:cs typeface="+mn-cs"/>
            </a:rPr>
            <a:t>400,270</a:t>
          </a:r>
          <a:r>
            <a:rPr kumimoji="1" lang="ja-JP" altLang="ja-JP" sz="1100">
              <a:solidFill>
                <a:schemeClr val="dk1"/>
              </a:solidFill>
              <a:effectLst/>
              <a:latin typeface="+mn-lt"/>
              <a:ea typeface="+mn-ea"/>
              <a:cs typeface="+mn-cs"/>
            </a:rPr>
            <a:t>千円減額したことで、将来負担比率は</a:t>
          </a:r>
          <a:r>
            <a:rPr kumimoji="1" lang="en-US" altLang="ja-JP" sz="1100">
              <a:solidFill>
                <a:schemeClr val="dk1"/>
              </a:solidFill>
              <a:effectLst/>
              <a:latin typeface="+mn-lt"/>
              <a:ea typeface="+mn-ea"/>
              <a:cs typeface="+mn-cs"/>
            </a:rPr>
            <a:t>21.0</a:t>
          </a:r>
          <a:r>
            <a:rPr kumimoji="1" lang="ja-JP" altLang="ja-JP" sz="1100">
              <a:solidFill>
                <a:schemeClr val="dk1"/>
              </a:solidFill>
              <a:effectLst/>
              <a:latin typeface="+mn-lt"/>
              <a:ea typeface="+mn-ea"/>
              <a:cs typeface="+mn-cs"/>
            </a:rPr>
            <a:t>％となり、前年度比</a:t>
          </a:r>
          <a:r>
            <a:rPr kumimoji="1" lang="en-US" altLang="ja-JP" sz="1100">
              <a:solidFill>
                <a:schemeClr val="dk1"/>
              </a:solidFill>
              <a:effectLst/>
              <a:latin typeface="+mn-lt"/>
              <a:ea typeface="+mn-ea"/>
              <a:cs typeface="+mn-cs"/>
            </a:rPr>
            <a:t>27.3</a:t>
          </a:r>
          <a:r>
            <a:rPr kumimoji="1" lang="ja-JP" altLang="ja-JP" sz="1100">
              <a:solidFill>
                <a:schemeClr val="dk1"/>
              </a:solidFill>
              <a:effectLst/>
              <a:latin typeface="+mn-lt"/>
              <a:ea typeface="+mn-ea"/>
              <a:cs typeface="+mn-cs"/>
            </a:rPr>
            <a:t>ポイントの下落となった。</a:t>
          </a:r>
          <a:endParaRPr lang="ja-JP" altLang="ja-JP" sz="1400">
            <a:effectLst/>
          </a:endParaRPr>
        </a:p>
        <a:p>
          <a:r>
            <a:rPr kumimoji="1" lang="ja-JP" altLang="ja-JP" sz="1100">
              <a:solidFill>
                <a:schemeClr val="dk1"/>
              </a:solidFill>
              <a:effectLst/>
              <a:latin typeface="+mn-lt"/>
              <a:ea typeface="+mn-ea"/>
              <a:cs typeface="+mn-cs"/>
            </a:rPr>
            <a:t>　早期健全化基準である</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％は下回っているが、今後は将来の住民に大きな負担を残さないよう、償還利率の低減や適債項目の選択などに努める。また、新規事業の実施等について総点検を図り、財政の健全化に努める。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154214</xdr:rowOff>
    </xdr:from>
    <xdr:to>
      <xdr:col>81</xdr:col>
      <xdr:colOff>44450</xdr:colOff>
      <xdr:row>16</xdr:row>
      <xdr:rowOff>125004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54514"/>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125004</xdr:rowOff>
    </xdr:from>
    <xdr:to>
      <xdr:col>77</xdr:col>
      <xdr:colOff>44450</xdr:colOff>
      <xdr:row>17</xdr:row>
      <xdr:rowOff>122464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6820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68701</xdr:rowOff>
    </xdr:from>
    <xdr:to>
      <xdr:col>72</xdr:col>
      <xdr:colOff>203200</xdr:colOff>
      <xdr:row>17</xdr:row>
      <xdr:rowOff>122464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811901"/>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158810</xdr:rowOff>
    </xdr:from>
    <xdr:to>
      <xdr:col>73</xdr:col>
      <xdr:colOff>44450</xdr:colOff>
      <xdr:row>14</xdr:row>
      <xdr:rowOff>88960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99137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5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30782</xdr:rowOff>
    </xdr:from>
    <xdr:to>
      <xdr:col>68</xdr:col>
      <xdr:colOff>152400</xdr:colOff>
      <xdr:row>16</xdr:row>
      <xdr:rowOff>68701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77398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153065</xdr:rowOff>
    </xdr:from>
    <xdr:to>
      <xdr:col>68</xdr:col>
      <xdr:colOff>203200</xdr:colOff>
      <xdr:row>14</xdr:row>
      <xdr:rowOff>83215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93392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5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164556</xdr:rowOff>
    </xdr:from>
    <xdr:to>
      <xdr:col>64</xdr:col>
      <xdr:colOff>152400</xdr:colOff>
      <xdr:row>14</xdr:row>
      <xdr:rowOff>94706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104883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75491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74204</xdr:rowOff>
    </xdr:from>
    <xdr:to>
      <xdr:col>77</xdr:col>
      <xdr:colOff>95250</xdr:colOff>
      <xdr:row>17</xdr:row>
      <xdr:rowOff>4354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1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160581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0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71664</xdr:rowOff>
    </xdr:from>
    <xdr:to>
      <xdr:col>73</xdr:col>
      <xdr:colOff>44450</xdr:colOff>
      <xdr:row>18</xdr:row>
      <xdr:rowOff>1814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158041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7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17901</xdr:rowOff>
    </xdr:from>
    <xdr:to>
      <xdr:col>68</xdr:col>
      <xdr:colOff>203200</xdr:colOff>
      <xdr:row>16</xdr:row>
      <xdr:rowOff>119501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104278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4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151432</xdr:rowOff>
    </xdr:from>
    <xdr:to>
      <xdr:col>64</xdr:col>
      <xdr:colOff>152400</xdr:colOff>
      <xdr:row>16</xdr:row>
      <xdr:rowOff>81582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66359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28,438
28,021
23.80
12,723,639
12,214,397
505,547
6,503,956
9,847,621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人件費に係るものは、今年度において</a:t>
          </a:r>
          <a:r>
            <a:rPr kumimoji="1" lang="en-US" altLang="ja-JP" sz="1100">
              <a:solidFill>
                <a:schemeClr val="dk1"/>
              </a:solidFill>
              <a:effectLst/>
              <a:latin typeface="+mn-lt"/>
              <a:ea typeface="+mn-ea"/>
              <a:cs typeface="+mn-cs"/>
            </a:rPr>
            <a:t>22.5</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類似団体内平均値を下回っており、引き続き、退職者と新規採用者の調整を図りながら、人件費の低減に努める。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214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214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76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32766</xdr:rowOff>
    </xdr:from>
    <xdr:to>
      <xdr:col>15</xdr:col>
      <xdr:colOff>149225</xdr:colOff>
      <xdr:row>37</xdr:row>
      <xdr:rowOff>134366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104140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48768</xdr:rowOff>
    </xdr:from>
    <xdr:to>
      <xdr:col>11</xdr:col>
      <xdr:colOff>60325</xdr:colOff>
      <xdr:row>36</xdr:row>
      <xdr:rowOff>150368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130573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物件費における経常収支比率は、今年度において</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％と前年度から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となり、類似団体内平均値</a:t>
          </a:r>
          <a:r>
            <a:rPr kumimoji="1" lang="ja-JP" altLang="en-US" sz="1100">
              <a:solidFill>
                <a:schemeClr val="dk1"/>
              </a:solidFill>
              <a:effectLst/>
              <a:latin typeface="+mn-lt"/>
              <a:ea typeface="+mn-ea"/>
              <a:cs typeface="+mn-cs"/>
            </a:rPr>
            <a:t>とほぼ同値となった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した主な要因としては、</a:t>
          </a:r>
          <a:r>
            <a:rPr kumimoji="1" lang="ja-JP" altLang="en-US" sz="1100">
              <a:solidFill>
                <a:schemeClr val="dk1"/>
              </a:solidFill>
              <a:effectLst/>
              <a:latin typeface="+mn-lt"/>
              <a:ea typeface="+mn-ea"/>
              <a:cs typeface="+mn-cs"/>
            </a:rPr>
            <a:t>小中学校の校務用サーバー等導入委託料</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都市計画基本図修正業務委託料</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などによるもの。</a:t>
          </a:r>
          <a:endParaRPr lang="ja-JP" altLang="ja-JP" sz="1400">
            <a:effectLst/>
          </a:endParaRPr>
        </a:p>
        <a:p>
          <a:r>
            <a:rPr kumimoji="1" lang="ja-JP" altLang="ja-JP" sz="1100">
              <a:solidFill>
                <a:schemeClr val="dk1"/>
              </a:solidFill>
              <a:effectLst/>
              <a:latin typeface="+mn-lt"/>
              <a:ea typeface="+mn-ea"/>
              <a:cs typeface="+mn-cs"/>
            </a:rPr>
            <a:t>　類似団体内平均値</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ほぼ同水準であ</a:t>
          </a:r>
          <a:r>
            <a:rPr kumimoji="1" lang="ja-JP" altLang="en-US" sz="1100">
              <a:solidFill>
                <a:schemeClr val="dk1"/>
              </a:solidFill>
              <a:effectLst/>
              <a:latin typeface="+mn-lt"/>
              <a:ea typeface="+mn-ea"/>
              <a:cs typeface="+mn-cs"/>
            </a:rPr>
            <a:t>るものの</a:t>
          </a:r>
          <a:r>
            <a:rPr kumimoji="1" lang="ja-JP" altLang="ja-JP" sz="1100">
              <a:solidFill>
                <a:schemeClr val="dk1"/>
              </a:solidFill>
              <a:effectLst/>
              <a:latin typeface="+mn-lt"/>
              <a:ea typeface="+mn-ea"/>
              <a:cs typeface="+mn-cs"/>
            </a:rPr>
            <a:t>、今後も業務内容を精査し、抑制に努める。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16</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7418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17</xdr:row>
      <xdr:rowOff>51562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7418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17</xdr:row>
      <xdr:rowOff>51562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8747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160782</xdr:rowOff>
    </xdr:from>
    <xdr:to>
      <xdr:col>74</xdr:col>
      <xdr:colOff>31750</xdr:colOff>
      <xdr:row>16</xdr:row>
      <xdr:rowOff>90932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101109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131572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38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133875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87139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21099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扶助費に係るものは、今年度において</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依然として類似団体内平均値を上回っている。主な要因としては、類似団体内平均値と比較して、単独事業費の割合が高くなっているため。これは、本町が「安全・安心・安定」のまちづくりを目指しており、特に増加を続ける子ども人口に対応するため、子育て支援施策に力を注いでいることによるもの。</a:t>
          </a:r>
          <a:endParaRPr lang="ja-JP" altLang="ja-JP" sz="1400">
            <a:effectLst/>
          </a:endParaRPr>
        </a:p>
        <a:p>
          <a:r>
            <a:rPr kumimoji="1" lang="ja-JP" altLang="ja-JP" sz="1100">
              <a:solidFill>
                <a:schemeClr val="dk1"/>
              </a:solidFill>
              <a:effectLst/>
              <a:latin typeface="+mn-lt"/>
              <a:ea typeface="+mn-ea"/>
              <a:cs typeface="+mn-cs"/>
            </a:rPr>
            <a:t>　しかし、今後は事業内容を精査し、事業費の低減に努める。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15422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118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58</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445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122465</xdr:rowOff>
    </xdr:from>
    <xdr:to>
      <xdr:col>11</xdr:col>
      <xdr:colOff>60325</xdr:colOff>
      <xdr:row>56</xdr:row>
      <xdr:rowOff>52615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62792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今年度は</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％と前年度から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となった。依然として類似団体内平均値を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下水道事業の公債費に対するものや、国民健康保険、介護保険及び後期高齢者医療特別会計への繰出金について、引き続き経費の低減に努める。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23585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139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67128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1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67128</xdr:rowOff>
    </xdr:from>
    <xdr:to>
      <xdr:col>73</xdr:col>
      <xdr:colOff>180975</xdr:colOff>
      <xdr:row>56</xdr:row>
      <xdr:rowOff>110672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68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110672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16328</xdr:rowOff>
    </xdr:from>
    <xdr:to>
      <xdr:col>74</xdr:col>
      <xdr:colOff>31750</xdr:colOff>
      <xdr:row>56</xdr:row>
      <xdr:rowOff>117928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128105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消防やごみ処理など、一部事務組合への負担金が大きな割合を占めており、負担金の増減により大きく左右される。</a:t>
          </a:r>
          <a:endParaRPr lang="ja-JP" altLang="ja-JP" sz="1000">
            <a:effectLst/>
          </a:endParaRPr>
        </a:p>
        <a:p>
          <a:r>
            <a:rPr kumimoji="1" lang="ja-JP" altLang="ja-JP" sz="1000">
              <a:solidFill>
                <a:schemeClr val="dk1"/>
              </a:solidFill>
              <a:effectLst/>
              <a:latin typeface="+mn-lt"/>
              <a:ea typeface="+mn-ea"/>
              <a:cs typeface="+mn-cs"/>
            </a:rPr>
            <a:t>　今年度は</a:t>
          </a:r>
          <a:r>
            <a:rPr kumimoji="1" lang="en-US" altLang="ja-JP" sz="1000">
              <a:solidFill>
                <a:schemeClr val="dk1"/>
              </a:solidFill>
              <a:effectLst/>
              <a:latin typeface="+mn-lt"/>
              <a:ea typeface="+mn-ea"/>
              <a:cs typeface="+mn-cs"/>
            </a:rPr>
            <a:t>14.6</a:t>
          </a:r>
          <a:r>
            <a:rPr kumimoji="1" lang="ja-JP" altLang="ja-JP" sz="1000">
              <a:solidFill>
                <a:schemeClr val="dk1"/>
              </a:solidFill>
              <a:effectLst/>
              <a:latin typeface="+mn-lt"/>
              <a:ea typeface="+mn-ea"/>
              <a:cs typeface="+mn-cs"/>
            </a:rPr>
            <a:t>％と前年度から</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ポイントの</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となり、類似団体内平均値より</a:t>
          </a:r>
          <a:r>
            <a:rPr kumimoji="1" lang="en-US" altLang="ja-JP" sz="1000">
              <a:solidFill>
                <a:schemeClr val="dk1"/>
              </a:solidFill>
              <a:effectLst/>
              <a:latin typeface="+mn-lt"/>
              <a:ea typeface="+mn-ea"/>
              <a:cs typeface="+mn-cs"/>
            </a:rPr>
            <a:t>0.9</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上</a:t>
          </a:r>
          <a:r>
            <a:rPr kumimoji="1" lang="ja-JP" altLang="ja-JP" sz="1000">
              <a:solidFill>
                <a:schemeClr val="dk1"/>
              </a:solidFill>
              <a:effectLst/>
              <a:latin typeface="+mn-lt"/>
              <a:ea typeface="+mn-ea"/>
              <a:cs typeface="+mn-cs"/>
            </a:rPr>
            <a:t>回っている。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上昇した主な要因としては、</a:t>
          </a:r>
          <a:r>
            <a:rPr kumimoji="1" lang="ja-JP" altLang="en-US" sz="1000">
              <a:solidFill>
                <a:schemeClr val="dk1"/>
              </a:solidFill>
              <a:effectLst/>
              <a:latin typeface="+mn-lt"/>
              <a:ea typeface="+mn-ea"/>
              <a:cs typeface="+mn-cs"/>
            </a:rPr>
            <a:t>東部知多衛生組合負担金</a:t>
          </a:r>
          <a:r>
            <a:rPr kumimoji="1" lang="ja-JP" altLang="ja-JP" sz="1000">
              <a:solidFill>
                <a:schemeClr val="dk1"/>
              </a:solidFill>
              <a:effectLst/>
              <a:latin typeface="+mn-lt"/>
              <a:ea typeface="+mn-ea"/>
              <a:cs typeface="+mn-cs"/>
            </a:rPr>
            <a:t>の増加などによるもの。</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今後も補助金交付事業の内容を精査し、比率の抑制及び適正化に努める。</a:t>
          </a:r>
          <a:endParaRPr lang="ja-JP" altLang="ja-JP" sz="10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51562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266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19558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33274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63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37</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671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公債費に係る経常収支比率は、今年度において</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％と前年度より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した。依然として類似団体内平均値を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ポイント下回っているものの、高い水準が続いている。</a:t>
          </a:r>
          <a:endParaRPr lang="ja-JP" altLang="ja-JP" sz="1400">
            <a:effectLst/>
          </a:endParaRPr>
        </a:p>
        <a:p>
          <a:r>
            <a:rPr kumimoji="1" lang="ja-JP" altLang="ja-JP" sz="1100">
              <a:solidFill>
                <a:schemeClr val="dk1"/>
              </a:solidFill>
              <a:effectLst/>
              <a:latin typeface="+mn-lt"/>
              <a:ea typeface="+mn-ea"/>
              <a:cs typeface="+mn-cs"/>
            </a:rPr>
            <a:t>　今後、増加の要因である新学校給食センター建設事業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の償還がしばらく続く</a:t>
          </a:r>
          <a:r>
            <a:rPr kumimoji="1" lang="ja-JP" altLang="en-US" sz="1100">
              <a:solidFill>
                <a:schemeClr val="dk1"/>
              </a:solidFill>
              <a:effectLst/>
              <a:latin typeface="+mn-lt"/>
              <a:ea typeface="+mn-ea"/>
              <a:cs typeface="+mn-cs"/>
            </a:rPr>
            <a:t>ため、借入の抑制に努める。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117856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749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44704</xdr:rowOff>
    </xdr:from>
    <xdr:to>
      <xdr:col>19</xdr:col>
      <xdr:colOff>187325</xdr:colOff>
      <xdr:row>76</xdr:row>
      <xdr:rowOff>72137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749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113285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1023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57913</xdr:rowOff>
    </xdr:from>
    <xdr:to>
      <xdr:col>15</xdr:col>
      <xdr:colOff>149225</xdr:colOff>
      <xdr:row>76</xdr:row>
      <xdr:rowOff>159513</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08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144290</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113285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977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18559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前年度と比べて</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し、類似団体内平均値を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a:t>
          </a:r>
          <a:r>
            <a:rPr kumimoji="1" lang="ja-JP" altLang="ja-JP" sz="1100">
              <a:solidFill>
                <a:schemeClr val="dk1"/>
              </a:solidFill>
              <a:effectLst/>
              <a:latin typeface="+mn-lt"/>
              <a:ea typeface="+mn-ea"/>
              <a:cs typeface="+mn-cs"/>
            </a:rPr>
            <a:t>費に係る経常収支比率が</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費については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したが、類似団体内平均値を下回っている。</a:t>
          </a:r>
          <a:endParaRPr lang="ja-JP" altLang="ja-JP" sz="1400">
            <a:effectLst/>
          </a:endParaRPr>
        </a:p>
        <a:p>
          <a:r>
            <a:rPr kumimoji="1" lang="ja-JP" altLang="ja-JP" sz="1100">
              <a:solidFill>
                <a:schemeClr val="dk1"/>
              </a:solidFill>
              <a:effectLst/>
              <a:latin typeface="+mn-lt"/>
              <a:ea typeface="+mn-ea"/>
              <a:cs typeface="+mn-cs"/>
            </a:rPr>
            <a:t>　今後も比率の抑制に努めるとともに、全体の抑制を図る。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78</xdr:row>
      <xdr:rowOff>100330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6388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78</xdr:row>
      <xdr:rowOff>123189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63880"/>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123189</xdr:rowOff>
    </xdr:from>
    <xdr:to>
      <xdr:col>73</xdr:col>
      <xdr:colOff>180975</xdr:colOff>
      <xdr:row>79</xdr:row>
      <xdr:rowOff>8889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4962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83820</xdr:rowOff>
    </xdr:from>
    <xdr:to>
      <xdr:col>74</xdr:col>
      <xdr:colOff>31750</xdr:colOff>
      <xdr:row>79</xdr:row>
      <xdr:rowOff>13970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170197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16511</xdr:rowOff>
    </xdr:from>
    <xdr:to>
      <xdr:col>69</xdr:col>
      <xdr:colOff>92075</xdr:colOff>
      <xdr:row>79</xdr:row>
      <xdr:rowOff>8889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89611"/>
          <a:ext cx="889000" cy="1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49530</xdr:rowOff>
    </xdr:from>
    <xdr:to>
      <xdr:col>82</xdr:col>
      <xdr:colOff>158750</xdr:colOff>
      <xdr:row>78</xdr:row>
      <xdr:rowOff>151130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66057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72389</xdr:rowOff>
    </xdr:from>
    <xdr:to>
      <xdr:col>74</xdr:col>
      <xdr:colOff>31750</xdr:colOff>
      <xdr:row>79</xdr:row>
      <xdr:rowOff>2539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12716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1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129539</xdr:rowOff>
    </xdr:from>
    <xdr:to>
      <xdr:col>69</xdr:col>
      <xdr:colOff>142875</xdr:colOff>
      <xdr:row>79</xdr:row>
      <xdr:rowOff>59689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137161</xdr:rowOff>
    </xdr:from>
    <xdr:to>
      <xdr:col>65</xdr:col>
      <xdr:colOff>53975</xdr:colOff>
      <xdr:row>78</xdr:row>
      <xdr:rowOff>67311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77488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114226</xdr:rowOff>
    </xdr:from>
    <xdr:to>
      <xdr:col>29</xdr:col>
      <xdr:colOff>127000</xdr:colOff>
      <xdr:row>18</xdr:row>
      <xdr:rowOff>6441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76501"/>
          <a:ext cx="6477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99073</xdr:rowOff>
    </xdr:from>
    <xdr:to>
      <xdr:col>26</xdr:col>
      <xdr:colOff>50800</xdr:colOff>
      <xdr:row>18</xdr:row>
      <xdr:rowOff>6441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61348"/>
          <a:ext cx="698500" cy="7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99073</xdr:rowOff>
    </xdr:from>
    <xdr:to>
      <xdr:col>22</xdr:col>
      <xdr:colOff>114300</xdr:colOff>
      <xdr:row>18</xdr:row>
      <xdr:rowOff>12580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61348"/>
          <a:ext cx="698500" cy="84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126323</xdr:rowOff>
    </xdr:from>
    <xdr:to>
      <xdr:col>22</xdr:col>
      <xdr:colOff>165100</xdr:colOff>
      <xdr:row>17</xdr:row>
      <xdr:rowOff>56473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66650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8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12580</xdr:rowOff>
    </xdr:from>
    <xdr:to>
      <xdr:col>18</xdr:col>
      <xdr:colOff>177800</xdr:colOff>
      <xdr:row>18</xdr:row>
      <xdr:rowOff>33203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46305"/>
          <a:ext cx="698500" cy="20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137149</xdr:rowOff>
    </xdr:from>
    <xdr:to>
      <xdr:col>19</xdr:col>
      <xdr:colOff>38100</xdr:colOff>
      <xdr:row>17</xdr:row>
      <xdr:rowOff>67299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77476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9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148269</xdr:rowOff>
    </xdr:from>
    <xdr:to>
      <xdr:col>15</xdr:col>
      <xdr:colOff>101600</xdr:colOff>
      <xdr:row>17</xdr:row>
      <xdr:rowOff>78419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88596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63426</xdr:rowOff>
    </xdr:from>
    <xdr:to>
      <xdr:col>29</xdr:col>
      <xdr:colOff>177800</xdr:colOff>
      <xdr:row>17</xdr:row>
      <xdr:rowOff>165026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25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35503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9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127091</xdr:rowOff>
    </xdr:from>
    <xdr:to>
      <xdr:col>26</xdr:col>
      <xdr:colOff>101600</xdr:colOff>
      <xdr:row>18</xdr:row>
      <xdr:rowOff>57241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42018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75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48273</xdr:rowOff>
    </xdr:from>
    <xdr:to>
      <xdr:col>22</xdr:col>
      <xdr:colOff>165100</xdr:colOff>
      <xdr:row>17</xdr:row>
      <xdr:rowOff>149873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1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134650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133230</xdr:rowOff>
    </xdr:from>
    <xdr:to>
      <xdr:col>19</xdr:col>
      <xdr:colOff>38100</xdr:colOff>
      <xdr:row>18</xdr:row>
      <xdr:rowOff>63380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9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48157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8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153853</xdr:rowOff>
    </xdr:from>
    <xdr:to>
      <xdr:col>15</xdr:col>
      <xdr:colOff>101600</xdr:colOff>
      <xdr:row>18</xdr:row>
      <xdr:rowOff>84003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1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68780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4299</xdr:rowOff>
    </xdr:from>
    <xdr:to>
      <xdr:col>29</xdr:col>
      <xdr:colOff>127000</xdr:colOff>
      <xdr:row>36</xdr:row>
      <xdr:rowOff>60801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57549"/>
          <a:ext cx="647700" cy="5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60801</xdr:rowOff>
    </xdr:from>
    <xdr:to>
      <xdr:col>26</xdr:col>
      <xdr:colOff>50800</xdr:colOff>
      <xdr:row>36</xdr:row>
      <xdr:rowOff>83795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14051"/>
          <a:ext cx="698500" cy="22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72117</xdr:rowOff>
    </xdr:from>
    <xdr:to>
      <xdr:col>22</xdr:col>
      <xdr:colOff>114300</xdr:colOff>
      <xdr:row>36</xdr:row>
      <xdr:rowOff>83795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25367"/>
          <a:ext cx="698500" cy="11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277425</xdr:rowOff>
    </xdr:from>
    <xdr:to>
      <xdr:col>22</xdr:col>
      <xdr:colOff>165100</xdr:colOff>
      <xdr:row>36</xdr:row>
      <xdr:rowOff>36125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46302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72117</xdr:rowOff>
    </xdr:from>
    <xdr:to>
      <xdr:col>18</xdr:col>
      <xdr:colOff>177800</xdr:colOff>
      <xdr:row>36</xdr:row>
      <xdr:rowOff>104921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25367"/>
          <a:ext cx="698500" cy="3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242812</xdr:rowOff>
    </xdr:from>
    <xdr:to>
      <xdr:col>19</xdr:col>
      <xdr:colOff>38100</xdr:colOff>
      <xdr:row>36</xdr:row>
      <xdr:rowOff>1512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11689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2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233210</xdr:rowOff>
    </xdr:from>
    <xdr:to>
      <xdr:col>15</xdr:col>
      <xdr:colOff>101600</xdr:colOff>
      <xdr:row>35</xdr:row>
      <xdr:rowOff>334810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296399</xdr:rowOff>
    </xdr:from>
    <xdr:to>
      <xdr:col>29</xdr:col>
      <xdr:colOff>177800</xdr:colOff>
      <xdr:row>36</xdr:row>
      <xdr:rowOff>55099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06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268476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7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10001</xdr:rowOff>
    </xdr:from>
    <xdr:to>
      <xdr:col>26</xdr:col>
      <xdr:colOff>101600</xdr:colOff>
      <xdr:row>36</xdr:row>
      <xdr:rowOff>111601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63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96378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32995</xdr:rowOff>
    </xdr:from>
    <xdr:to>
      <xdr:col>22</xdr:col>
      <xdr:colOff>165100</xdr:colOff>
      <xdr:row>36</xdr:row>
      <xdr:rowOff>134595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8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119372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7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21317</xdr:rowOff>
    </xdr:from>
    <xdr:to>
      <xdr:col>19</xdr:col>
      <xdr:colOff>38100</xdr:colOff>
      <xdr:row>36</xdr:row>
      <xdr:rowOff>122917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7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107694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6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54121</xdr:rowOff>
    </xdr:from>
    <xdr:to>
      <xdr:col>15</xdr:col>
      <xdr:colOff>101600</xdr:colOff>
      <xdr:row>36</xdr:row>
      <xdr:rowOff>155721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0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140498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9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28,438
28,021
23.80
12,723,639
12,214,397
505,547
6,503,956
9,847,621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153492</xdr:rowOff>
    </xdr:from>
    <xdr:to>
      <xdr:col>24</xdr:col>
      <xdr:colOff>63500</xdr:colOff>
      <xdr:row>36</xdr:row>
      <xdr:rowOff>161912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25692"/>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139624</xdr:rowOff>
    </xdr:from>
    <xdr:to>
      <xdr:col>19</xdr:col>
      <xdr:colOff>177800</xdr:colOff>
      <xdr:row>36</xdr:row>
      <xdr:rowOff>153492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11824"/>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139624</xdr:rowOff>
    </xdr:from>
    <xdr:to>
      <xdr:col>15</xdr:col>
      <xdr:colOff>50800</xdr:colOff>
      <xdr:row>38</xdr:row>
      <xdr:rowOff>33515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11824"/>
          <a:ext cx="889000" cy="2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86538</xdr:rowOff>
    </xdr:from>
    <xdr:to>
      <xdr:col>15</xdr:col>
      <xdr:colOff>101600</xdr:colOff>
      <xdr:row>36</xdr:row>
      <xdr:rowOff>16688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8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33215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6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15304</xdr:rowOff>
    </xdr:from>
    <xdr:to>
      <xdr:col>10</xdr:col>
      <xdr:colOff>114300</xdr:colOff>
      <xdr:row>38</xdr:row>
      <xdr:rowOff>33515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30404"/>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70555</xdr:rowOff>
    </xdr:from>
    <xdr:to>
      <xdr:col>10</xdr:col>
      <xdr:colOff>165100</xdr:colOff>
      <xdr:row>37</xdr:row>
      <xdr:rowOff>705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17232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68478</xdr:rowOff>
    </xdr:from>
    <xdr:to>
      <xdr:col>6</xdr:col>
      <xdr:colOff>38100</xdr:colOff>
      <xdr:row>36</xdr:row>
      <xdr:rowOff>170078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1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111112</xdr:rowOff>
    </xdr:from>
    <xdr:to>
      <xdr:col>24</xdr:col>
      <xdr:colOff>114300</xdr:colOff>
      <xdr:row>37</xdr:row>
      <xdr:rowOff>41262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89539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102692</xdr:rowOff>
    </xdr:from>
    <xdr:to>
      <xdr:col>20</xdr:col>
      <xdr:colOff>38100</xdr:colOff>
      <xdr:row>37</xdr:row>
      <xdr:rowOff>32842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23969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88824</xdr:rowOff>
    </xdr:from>
    <xdr:to>
      <xdr:col>15</xdr:col>
      <xdr:colOff>101600</xdr:colOff>
      <xdr:row>37</xdr:row>
      <xdr:rowOff>18974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154165</xdr:rowOff>
    </xdr:from>
    <xdr:to>
      <xdr:col>10</xdr:col>
      <xdr:colOff>165100</xdr:colOff>
      <xdr:row>38</xdr:row>
      <xdr:rowOff>84316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78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75442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135953</xdr:rowOff>
    </xdr:from>
    <xdr:to>
      <xdr:col>6</xdr:col>
      <xdr:colOff>38100</xdr:colOff>
      <xdr:row>38</xdr:row>
      <xdr:rowOff>66103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57231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65177</xdr:rowOff>
    </xdr:from>
    <xdr:to>
      <xdr:col>24</xdr:col>
      <xdr:colOff>63500</xdr:colOff>
      <xdr:row>58</xdr:row>
      <xdr:rowOff>81704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09277"/>
          <a:ext cx="838200" cy="1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81704</xdr:rowOff>
    </xdr:from>
    <xdr:to>
      <xdr:col>19</xdr:col>
      <xdr:colOff>177800</xdr:colOff>
      <xdr:row>58</xdr:row>
      <xdr:rowOff>91343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25804"/>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91343</xdr:rowOff>
    </xdr:from>
    <xdr:to>
      <xdr:col>15</xdr:col>
      <xdr:colOff>50800</xdr:colOff>
      <xdr:row>58</xdr:row>
      <xdr:rowOff>117632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35443"/>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39926</xdr:rowOff>
    </xdr:from>
    <xdr:to>
      <xdr:col>15</xdr:col>
      <xdr:colOff>101600</xdr:colOff>
      <xdr:row>58</xdr:row>
      <xdr:rowOff>141526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8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158053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5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117632</xdr:rowOff>
    </xdr:from>
    <xdr:to>
      <xdr:col>10</xdr:col>
      <xdr:colOff>114300</xdr:colOff>
      <xdr:row>58</xdr:row>
      <xdr:rowOff>139495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61732"/>
          <a:ext cx="889000" cy="2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25402</xdr:rowOff>
    </xdr:from>
    <xdr:to>
      <xdr:col>10</xdr:col>
      <xdr:colOff>165100</xdr:colOff>
      <xdr:row>58</xdr:row>
      <xdr:rowOff>127002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6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143529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4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30249</xdr:rowOff>
    </xdr:from>
    <xdr:to>
      <xdr:col>6</xdr:col>
      <xdr:colOff>38100</xdr:colOff>
      <xdr:row>58</xdr:row>
      <xdr:rowOff>131849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148376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4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14377</xdr:rowOff>
    </xdr:from>
    <xdr:to>
      <xdr:col>24</xdr:col>
      <xdr:colOff>114300</xdr:colOff>
      <xdr:row>58</xdr:row>
      <xdr:rowOff>115977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5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164254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30904</xdr:rowOff>
    </xdr:from>
    <xdr:to>
      <xdr:col>20</xdr:col>
      <xdr:colOff>38100</xdr:colOff>
      <xdr:row>58</xdr:row>
      <xdr:rowOff>132504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7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123631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6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40543</xdr:rowOff>
    </xdr:from>
    <xdr:to>
      <xdr:col>15</xdr:col>
      <xdr:colOff>101600</xdr:colOff>
      <xdr:row>58</xdr:row>
      <xdr:rowOff>142143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133270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7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66832</xdr:rowOff>
    </xdr:from>
    <xdr:to>
      <xdr:col>10</xdr:col>
      <xdr:colOff>165100</xdr:colOff>
      <xdr:row>58</xdr:row>
      <xdr:rowOff>168432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1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159559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88695</xdr:rowOff>
    </xdr:from>
    <xdr:to>
      <xdr:col>6</xdr:col>
      <xdr:colOff>38100</xdr:colOff>
      <xdr:row>59</xdr:row>
      <xdr:rowOff>18845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3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9972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2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30521</xdr:rowOff>
    </xdr:from>
    <xdr:to>
      <xdr:col>24</xdr:col>
      <xdr:colOff>63500</xdr:colOff>
      <xdr:row>78</xdr:row>
      <xdr:rowOff>45791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03621"/>
          <a:ext cx="8382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30521</xdr:rowOff>
    </xdr:from>
    <xdr:to>
      <xdr:col>19</xdr:col>
      <xdr:colOff>177800</xdr:colOff>
      <xdr:row>78</xdr:row>
      <xdr:rowOff>42179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03621"/>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39207</xdr:rowOff>
    </xdr:from>
    <xdr:to>
      <xdr:col>15</xdr:col>
      <xdr:colOff>50800</xdr:colOff>
      <xdr:row>78</xdr:row>
      <xdr:rowOff>42179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1230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57217</xdr:rowOff>
    </xdr:from>
    <xdr:to>
      <xdr:col>15</xdr:col>
      <xdr:colOff>101600</xdr:colOff>
      <xdr:row>77</xdr:row>
      <xdr:rowOff>158817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3894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39207</xdr:rowOff>
    </xdr:from>
    <xdr:to>
      <xdr:col>10</xdr:col>
      <xdr:colOff>114300</xdr:colOff>
      <xdr:row>78</xdr:row>
      <xdr:rowOff>41996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12307"/>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68098</xdr:rowOff>
    </xdr:from>
    <xdr:to>
      <xdr:col>10</xdr:col>
      <xdr:colOff>165100</xdr:colOff>
      <xdr:row>77</xdr:row>
      <xdr:rowOff>169698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14775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50633</xdr:rowOff>
    </xdr:from>
    <xdr:to>
      <xdr:col>6</xdr:col>
      <xdr:colOff>38100</xdr:colOff>
      <xdr:row>77</xdr:row>
      <xdr:rowOff>152233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168760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166441</xdr:rowOff>
    </xdr:from>
    <xdr:to>
      <xdr:col>24</xdr:col>
      <xdr:colOff>114300</xdr:colOff>
      <xdr:row>78</xdr:row>
      <xdr:rowOff>96591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81368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151171</xdr:rowOff>
    </xdr:from>
    <xdr:to>
      <xdr:col>20</xdr:col>
      <xdr:colOff>38100</xdr:colOff>
      <xdr:row>78</xdr:row>
      <xdr:rowOff>81321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72448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4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162829</xdr:rowOff>
    </xdr:from>
    <xdr:to>
      <xdr:col>15</xdr:col>
      <xdr:colOff>101600</xdr:colOff>
      <xdr:row>78</xdr:row>
      <xdr:rowOff>92979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84106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5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159857</xdr:rowOff>
    </xdr:from>
    <xdr:to>
      <xdr:col>10</xdr:col>
      <xdr:colOff>165100</xdr:colOff>
      <xdr:row>78</xdr:row>
      <xdr:rowOff>90007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81134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5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162646</xdr:rowOff>
    </xdr:from>
    <xdr:to>
      <xdr:col>6</xdr:col>
      <xdr:colOff>38100</xdr:colOff>
      <xdr:row>78</xdr:row>
      <xdr:rowOff>92796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83923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81483</xdr:rowOff>
    </xdr:from>
    <xdr:to>
      <xdr:col>24</xdr:col>
      <xdr:colOff>63500</xdr:colOff>
      <xdr:row>96</xdr:row>
      <xdr:rowOff>99324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69233"/>
          <a:ext cx="838200" cy="18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81483</xdr:rowOff>
    </xdr:from>
    <xdr:to>
      <xdr:col>19</xdr:col>
      <xdr:colOff>177800</xdr:colOff>
      <xdr:row>97</xdr:row>
      <xdr:rowOff>22701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69233"/>
          <a:ext cx="889000" cy="28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7373</xdr:rowOff>
    </xdr:from>
    <xdr:to>
      <xdr:col>15</xdr:col>
      <xdr:colOff>50800</xdr:colOff>
      <xdr:row>97</xdr:row>
      <xdr:rowOff>22701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38023"/>
          <a:ext cx="889000" cy="1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144036</xdr:rowOff>
    </xdr:from>
    <xdr:to>
      <xdr:col>15</xdr:col>
      <xdr:colOff>101600</xdr:colOff>
      <xdr:row>97</xdr:row>
      <xdr:rowOff>74186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0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65313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7373</xdr:rowOff>
    </xdr:from>
    <xdr:to>
      <xdr:col>10</xdr:col>
      <xdr:colOff>114300</xdr:colOff>
      <xdr:row>97</xdr:row>
      <xdr:rowOff>59745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38023"/>
          <a:ext cx="8890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8150</xdr:rowOff>
    </xdr:from>
    <xdr:to>
      <xdr:col>10</xdr:col>
      <xdr:colOff>165100</xdr:colOff>
      <xdr:row>97</xdr:row>
      <xdr:rowOff>109750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3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100877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73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37933</xdr:rowOff>
    </xdr:from>
    <xdr:to>
      <xdr:col>6</xdr:col>
      <xdr:colOff>38100</xdr:colOff>
      <xdr:row>97</xdr:row>
      <xdr:rowOff>139533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6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130660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6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48524</xdr:rowOff>
    </xdr:from>
    <xdr:to>
      <xdr:col>24</xdr:col>
      <xdr:colOff>114300</xdr:colOff>
      <xdr:row>96</xdr:row>
      <xdr:rowOff>150124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26951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30683</xdr:rowOff>
    </xdr:from>
    <xdr:to>
      <xdr:col>20</xdr:col>
      <xdr:colOff>38100</xdr:colOff>
      <xdr:row>95</xdr:row>
      <xdr:rowOff>132283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1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123410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1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143351</xdr:rowOff>
    </xdr:from>
    <xdr:to>
      <xdr:col>15</xdr:col>
      <xdr:colOff>101600</xdr:colOff>
      <xdr:row>97</xdr:row>
      <xdr:rowOff>73501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90028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3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128023</xdr:rowOff>
    </xdr:from>
    <xdr:to>
      <xdr:col>10</xdr:col>
      <xdr:colOff>165100</xdr:colOff>
      <xdr:row>97</xdr:row>
      <xdr:rowOff>58173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74700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36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8945</xdr:rowOff>
    </xdr:from>
    <xdr:to>
      <xdr:col>6</xdr:col>
      <xdr:colOff>38100</xdr:colOff>
      <xdr:row>97</xdr:row>
      <xdr:rowOff>110545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127072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41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37592</xdr:rowOff>
    </xdr:from>
    <xdr:to>
      <xdr:col>55</xdr:col>
      <xdr:colOff>0</xdr:colOff>
      <xdr:row>38</xdr:row>
      <xdr:rowOff>153656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52692"/>
          <a:ext cx="838200" cy="11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104974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77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45386</xdr:rowOff>
    </xdr:from>
    <xdr:to>
      <xdr:col>50</xdr:col>
      <xdr:colOff>114300</xdr:colOff>
      <xdr:row>38</xdr:row>
      <xdr:rowOff>153656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531786"/>
          <a:ext cx="889000" cy="113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70912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2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45386</xdr:rowOff>
    </xdr:from>
    <xdr:to>
      <xdr:col>45</xdr:col>
      <xdr:colOff>177800</xdr:colOff>
      <xdr:row>38</xdr:row>
      <xdr:rowOff>165739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531786"/>
          <a:ext cx="889000" cy="114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60951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165739</xdr:rowOff>
    </xdr:from>
    <xdr:to>
      <xdr:col>41</xdr:col>
      <xdr:colOff>50800</xdr:colOff>
      <xdr:row>39</xdr:row>
      <xdr:rowOff>14939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680839"/>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136669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8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102856</xdr:rowOff>
    </xdr:from>
    <xdr:to>
      <xdr:col>50</xdr:col>
      <xdr:colOff>165100</xdr:colOff>
      <xdr:row>39</xdr:row>
      <xdr:rowOff>33006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6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24133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71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166036</xdr:rowOff>
    </xdr:from>
    <xdr:to>
      <xdr:col>46</xdr:col>
      <xdr:colOff>38100</xdr:colOff>
      <xdr:row>32</xdr:row>
      <xdr:rowOff>96186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4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87313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5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114939</xdr:rowOff>
    </xdr:from>
    <xdr:to>
      <xdr:col>41</xdr:col>
      <xdr:colOff>101600</xdr:colOff>
      <xdr:row>39</xdr:row>
      <xdr:rowOff>45089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36216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135589</xdr:rowOff>
    </xdr:from>
    <xdr:to>
      <xdr:col>36</xdr:col>
      <xdr:colOff>165100</xdr:colOff>
      <xdr:row>39</xdr:row>
      <xdr:rowOff>65739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56866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74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82908</xdr:rowOff>
    </xdr:from>
    <xdr:to>
      <xdr:col>55</xdr:col>
      <xdr:colOff>0</xdr:colOff>
      <xdr:row>58</xdr:row>
      <xdr:rowOff>44016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855558"/>
          <a:ext cx="838200" cy="13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133482</xdr:rowOff>
    </xdr:from>
    <xdr:to>
      <xdr:col>50</xdr:col>
      <xdr:colOff>114300</xdr:colOff>
      <xdr:row>58</xdr:row>
      <xdr:rowOff>44016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563232"/>
          <a:ext cx="889000" cy="4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133482</xdr:rowOff>
    </xdr:from>
    <xdr:to>
      <xdr:col>45</xdr:col>
      <xdr:colOff>177800</xdr:colOff>
      <xdr:row>57</xdr:row>
      <xdr:rowOff>78115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563232"/>
          <a:ext cx="889000" cy="28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97320</xdr:rowOff>
    </xdr:from>
    <xdr:to>
      <xdr:col>46</xdr:col>
      <xdr:colOff>38100</xdr:colOff>
      <xdr:row>57</xdr:row>
      <xdr:rowOff>27470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18597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78115</xdr:rowOff>
    </xdr:from>
    <xdr:to>
      <xdr:col>41</xdr:col>
      <xdr:colOff>50800</xdr:colOff>
      <xdr:row>58</xdr:row>
      <xdr:rowOff>25995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50765"/>
          <a:ext cx="889000" cy="1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57514</xdr:rowOff>
    </xdr:from>
    <xdr:to>
      <xdr:col>41</xdr:col>
      <xdr:colOff>101600</xdr:colOff>
      <xdr:row>56</xdr:row>
      <xdr:rowOff>159114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4191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97518</xdr:rowOff>
    </xdr:from>
    <xdr:to>
      <xdr:col>36</xdr:col>
      <xdr:colOff>165100</xdr:colOff>
      <xdr:row>57</xdr:row>
      <xdr:rowOff>27668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44195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32108</xdr:rowOff>
    </xdr:from>
    <xdr:to>
      <xdr:col>55</xdr:col>
      <xdr:colOff>50800</xdr:colOff>
      <xdr:row>57</xdr:row>
      <xdr:rowOff>133708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0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10535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8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164666</xdr:rowOff>
    </xdr:from>
    <xdr:to>
      <xdr:col>50</xdr:col>
      <xdr:colOff>165100</xdr:colOff>
      <xdr:row>58</xdr:row>
      <xdr:rowOff>94816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3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85943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3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82682</xdr:rowOff>
    </xdr:from>
    <xdr:to>
      <xdr:col>46</xdr:col>
      <xdr:colOff>38100</xdr:colOff>
      <xdr:row>56</xdr:row>
      <xdr:rowOff>12832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29359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2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27315</xdr:rowOff>
    </xdr:from>
    <xdr:to>
      <xdr:col>41</xdr:col>
      <xdr:colOff>101600</xdr:colOff>
      <xdr:row>57</xdr:row>
      <xdr:rowOff>128915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120042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146645</xdr:rowOff>
    </xdr:from>
    <xdr:to>
      <xdr:col>36</xdr:col>
      <xdr:colOff>165100</xdr:colOff>
      <xdr:row>58</xdr:row>
      <xdr:rowOff>76795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67922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1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98534</xdr:rowOff>
    </xdr:from>
    <xdr:to>
      <xdr:col>55</xdr:col>
      <xdr:colOff>0</xdr:colOff>
      <xdr:row>78</xdr:row>
      <xdr:rowOff>149301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00184"/>
          <a:ext cx="838200" cy="22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149301</xdr:rowOff>
    </xdr:from>
    <xdr:to>
      <xdr:col>50</xdr:col>
      <xdr:colOff>114300</xdr:colOff>
      <xdr:row>78</xdr:row>
      <xdr:rowOff>170351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22401"/>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170351</xdr:rowOff>
    </xdr:from>
    <xdr:to>
      <xdr:col>45</xdr:col>
      <xdr:colOff>177800</xdr:colOff>
      <xdr:row>79</xdr:row>
      <xdr:rowOff>11474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4345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86919</xdr:rowOff>
    </xdr:from>
    <xdr:to>
      <xdr:col>46</xdr:col>
      <xdr:colOff>38100</xdr:colOff>
      <xdr:row>78</xdr:row>
      <xdr:rowOff>17069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33596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141567</xdr:rowOff>
    </xdr:from>
    <xdr:to>
      <xdr:col>41</xdr:col>
      <xdr:colOff>50800</xdr:colOff>
      <xdr:row>79</xdr:row>
      <xdr:rowOff>11474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14667"/>
          <a:ext cx="889000" cy="4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32322</xdr:rowOff>
    </xdr:from>
    <xdr:to>
      <xdr:col>41</xdr:col>
      <xdr:colOff>101600</xdr:colOff>
      <xdr:row>77</xdr:row>
      <xdr:rowOff>133922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150449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57449</xdr:rowOff>
    </xdr:from>
    <xdr:to>
      <xdr:col>36</xdr:col>
      <xdr:colOff>165100</xdr:colOff>
      <xdr:row>77</xdr:row>
      <xdr:rowOff>159049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47734</xdr:rowOff>
    </xdr:from>
    <xdr:to>
      <xdr:col>55</xdr:col>
      <xdr:colOff>50800</xdr:colOff>
      <xdr:row>77</xdr:row>
      <xdr:rowOff>149334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70611</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10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98501</xdr:rowOff>
    </xdr:from>
    <xdr:to>
      <xdr:col>50</xdr:col>
      <xdr:colOff>165100</xdr:colOff>
      <xdr:row>79</xdr:row>
      <xdr:rowOff>28651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19778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6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119551</xdr:rowOff>
    </xdr:from>
    <xdr:to>
      <xdr:col>46</xdr:col>
      <xdr:colOff>38100</xdr:colOff>
      <xdr:row>79</xdr:row>
      <xdr:rowOff>49701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40828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58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132124</xdr:rowOff>
    </xdr:from>
    <xdr:to>
      <xdr:col>41</xdr:col>
      <xdr:colOff>101600</xdr:colOff>
      <xdr:row>79</xdr:row>
      <xdr:rowOff>62274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0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53401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9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90767</xdr:rowOff>
    </xdr:from>
    <xdr:to>
      <xdr:col>36</xdr:col>
      <xdr:colOff>165100</xdr:colOff>
      <xdr:row>79</xdr:row>
      <xdr:rowOff>20917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6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12044</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5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20763</xdr:rowOff>
    </xdr:from>
    <xdr:to>
      <xdr:col>55</xdr:col>
      <xdr:colOff>0</xdr:colOff>
      <xdr:row>98</xdr:row>
      <xdr:rowOff>36503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822863"/>
          <a:ext cx="838200" cy="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125330</xdr:rowOff>
    </xdr:from>
    <xdr:to>
      <xdr:col>50</xdr:col>
      <xdr:colOff>114300</xdr:colOff>
      <xdr:row>98</xdr:row>
      <xdr:rowOff>36503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5898730"/>
          <a:ext cx="889000" cy="93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125330</xdr:rowOff>
    </xdr:from>
    <xdr:to>
      <xdr:col>45</xdr:col>
      <xdr:colOff>177800</xdr:colOff>
      <xdr:row>97</xdr:row>
      <xdr:rowOff>50220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5898730"/>
          <a:ext cx="889000" cy="78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50220</xdr:rowOff>
    </xdr:from>
    <xdr:to>
      <xdr:col>41</xdr:col>
      <xdr:colOff>50800</xdr:colOff>
      <xdr:row>97</xdr:row>
      <xdr:rowOff>162691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680870"/>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141413</xdr:rowOff>
    </xdr:from>
    <xdr:to>
      <xdr:col>55</xdr:col>
      <xdr:colOff>50800</xdr:colOff>
      <xdr:row>98</xdr:row>
      <xdr:rowOff>71563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7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119840</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157153</xdr:rowOff>
    </xdr:from>
    <xdr:to>
      <xdr:col>50</xdr:col>
      <xdr:colOff>165100</xdr:colOff>
      <xdr:row>98</xdr:row>
      <xdr:rowOff>87303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78430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74530</xdr:rowOff>
    </xdr:from>
    <xdr:to>
      <xdr:col>46</xdr:col>
      <xdr:colOff>38100</xdr:colOff>
      <xdr:row>93</xdr:row>
      <xdr:rowOff>4680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58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21207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6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170870</xdr:rowOff>
    </xdr:from>
    <xdr:to>
      <xdr:col>41</xdr:col>
      <xdr:colOff>101600</xdr:colOff>
      <xdr:row>97</xdr:row>
      <xdr:rowOff>101020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6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92147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7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111891</xdr:rowOff>
    </xdr:from>
    <xdr:to>
      <xdr:col>36</xdr:col>
      <xdr:colOff>165100</xdr:colOff>
      <xdr:row>98</xdr:row>
      <xdr:rowOff>42041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4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33168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95319</xdr:rowOff>
    </xdr:from>
    <xdr:to>
      <xdr:col>85</xdr:col>
      <xdr:colOff>127000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81869"/>
          <a:ext cx="8382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85963</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72513"/>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44519</xdr:rowOff>
    </xdr:from>
    <xdr:to>
      <xdr:col>85</xdr:col>
      <xdr:colOff>177800</xdr:colOff>
      <xdr:row>39</xdr:row>
      <xdr:rowOff>146119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3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8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35163</xdr:rowOff>
    </xdr:from>
    <xdr:to>
      <xdr:col>67</xdr:col>
      <xdr:colOff>101600</xdr:colOff>
      <xdr:row>39</xdr:row>
      <xdr:rowOff>136763</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2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127890</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81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139095</xdr:rowOff>
    </xdr:from>
    <xdr:to>
      <xdr:col>85</xdr:col>
      <xdr:colOff>127000</xdr:colOff>
      <xdr:row>77</xdr:row>
      <xdr:rowOff>25205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169295"/>
          <a:ext cx="838200" cy="5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25205</xdr:rowOff>
    </xdr:from>
    <xdr:to>
      <xdr:col>81</xdr:col>
      <xdr:colOff>50800</xdr:colOff>
      <xdr:row>77</xdr:row>
      <xdr:rowOff>39737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226855"/>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33973</xdr:rowOff>
    </xdr:from>
    <xdr:to>
      <xdr:col>76</xdr:col>
      <xdr:colOff>114300</xdr:colOff>
      <xdr:row>77</xdr:row>
      <xdr:rowOff>39737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235623"/>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52651</xdr:rowOff>
    </xdr:from>
    <xdr:to>
      <xdr:col>76</xdr:col>
      <xdr:colOff>165100</xdr:colOff>
      <xdr:row>76</xdr:row>
      <xdr:rowOff>154251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170777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33973</xdr:rowOff>
    </xdr:from>
    <xdr:to>
      <xdr:col>71</xdr:col>
      <xdr:colOff>177800</xdr:colOff>
      <xdr:row>77</xdr:row>
      <xdr:rowOff>56522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235623"/>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162934</xdr:rowOff>
    </xdr:from>
    <xdr:to>
      <xdr:col>72</xdr:col>
      <xdr:colOff>38100</xdr:colOff>
      <xdr:row>76</xdr:row>
      <xdr:rowOff>93084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109610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157823</xdr:rowOff>
    </xdr:from>
    <xdr:to>
      <xdr:col>67</xdr:col>
      <xdr:colOff>101600</xdr:colOff>
      <xdr:row>76</xdr:row>
      <xdr:rowOff>87973</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104500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88295</xdr:rowOff>
    </xdr:from>
    <xdr:to>
      <xdr:col>85</xdr:col>
      <xdr:colOff>177800</xdr:colOff>
      <xdr:row>77</xdr:row>
      <xdr:rowOff>18445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11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66722</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09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145855</xdr:rowOff>
    </xdr:from>
    <xdr:to>
      <xdr:col>81</xdr:col>
      <xdr:colOff>101600</xdr:colOff>
      <xdr:row>77</xdr:row>
      <xdr:rowOff>76005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67132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2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160387</xdr:rowOff>
    </xdr:from>
    <xdr:to>
      <xdr:col>76</xdr:col>
      <xdr:colOff>165100</xdr:colOff>
      <xdr:row>77</xdr:row>
      <xdr:rowOff>90537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19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81664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28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154623</xdr:rowOff>
    </xdr:from>
    <xdr:to>
      <xdr:col>72</xdr:col>
      <xdr:colOff>38100</xdr:colOff>
      <xdr:row>77</xdr:row>
      <xdr:rowOff>84773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1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75900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27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5722</xdr:rowOff>
    </xdr:from>
    <xdr:to>
      <xdr:col>67</xdr:col>
      <xdr:colOff>101600</xdr:colOff>
      <xdr:row>77</xdr:row>
      <xdr:rowOff>107322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98449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0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24326</xdr:rowOff>
    </xdr:from>
    <xdr:to>
      <xdr:col>85</xdr:col>
      <xdr:colOff>127000</xdr:colOff>
      <xdr:row>98</xdr:row>
      <xdr:rowOff>11739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654976"/>
          <a:ext cx="838200" cy="15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11739</xdr:rowOff>
    </xdr:from>
    <xdr:to>
      <xdr:col>81</xdr:col>
      <xdr:colOff>50800</xdr:colOff>
      <xdr:row>98</xdr:row>
      <xdr:rowOff>78485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813839"/>
          <a:ext cx="889000" cy="6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78485</xdr:rowOff>
    </xdr:from>
    <xdr:to>
      <xdr:col>76</xdr:col>
      <xdr:colOff>114300</xdr:colOff>
      <xdr:row>98</xdr:row>
      <xdr:rowOff>111615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880585"/>
          <a:ext cx="889000" cy="3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37867</xdr:rowOff>
    </xdr:from>
    <xdr:to>
      <xdr:col>71</xdr:col>
      <xdr:colOff>177800</xdr:colOff>
      <xdr:row>98</xdr:row>
      <xdr:rowOff>111615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839967"/>
          <a:ext cx="889000" cy="7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99404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9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144976</xdr:rowOff>
    </xdr:from>
    <xdr:to>
      <xdr:col>85</xdr:col>
      <xdr:colOff>177800</xdr:colOff>
      <xdr:row>97</xdr:row>
      <xdr:rowOff>75126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60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167853</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45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132389</xdr:rowOff>
    </xdr:from>
    <xdr:to>
      <xdr:col>81</xdr:col>
      <xdr:colOff>101600</xdr:colOff>
      <xdr:row>98</xdr:row>
      <xdr:rowOff>62539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6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79066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53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27685</xdr:rowOff>
    </xdr:from>
    <xdr:to>
      <xdr:col>76</xdr:col>
      <xdr:colOff>165100</xdr:colOff>
      <xdr:row>98</xdr:row>
      <xdr:rowOff>129285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120412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92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60815</xdr:rowOff>
    </xdr:from>
    <xdr:to>
      <xdr:col>72</xdr:col>
      <xdr:colOff>38100</xdr:colOff>
      <xdr:row>98</xdr:row>
      <xdr:rowOff>162415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153542</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5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158517</xdr:rowOff>
    </xdr:from>
    <xdr:to>
      <xdr:col>67</xdr:col>
      <xdr:colOff>101600</xdr:colOff>
      <xdr:row>98</xdr:row>
      <xdr:rowOff>88667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105194</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56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106781</xdr:rowOff>
    </xdr:from>
    <xdr:to>
      <xdr:col>116</xdr:col>
      <xdr:colOff>63500</xdr:colOff>
      <xdr:row>36</xdr:row>
      <xdr:rowOff>153507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278981"/>
          <a:ext cx="8382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102118</xdr:rowOff>
    </xdr:from>
    <xdr:to>
      <xdr:col>111</xdr:col>
      <xdr:colOff>177800</xdr:colOff>
      <xdr:row>36</xdr:row>
      <xdr:rowOff>153507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274318"/>
          <a:ext cx="8890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102118</xdr:rowOff>
    </xdr:from>
    <xdr:to>
      <xdr:col>107</xdr:col>
      <xdr:colOff>50800</xdr:colOff>
      <xdr:row>36</xdr:row>
      <xdr:rowOff>129184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274318"/>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51776</xdr:rowOff>
    </xdr:from>
    <xdr:to>
      <xdr:col>107</xdr:col>
      <xdr:colOff>101600</xdr:colOff>
      <xdr:row>37</xdr:row>
      <xdr:rowOff>153376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3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144502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129184</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301384"/>
          <a:ext cx="889000" cy="3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141112</xdr:rowOff>
    </xdr:from>
    <xdr:to>
      <xdr:col>102</xdr:col>
      <xdr:colOff>165100</xdr:colOff>
      <xdr:row>38</xdr:row>
      <xdr:rowOff>71262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8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62389</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57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164155</xdr:rowOff>
    </xdr:from>
    <xdr:to>
      <xdr:col>98</xdr:col>
      <xdr:colOff>38100</xdr:colOff>
      <xdr:row>38</xdr:row>
      <xdr:rowOff>94305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110832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8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55981</xdr:rowOff>
    </xdr:from>
    <xdr:to>
      <xdr:col>116</xdr:col>
      <xdr:colOff>114300</xdr:colOff>
      <xdr:row>36</xdr:row>
      <xdr:rowOff>157581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2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78858</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07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102707</xdr:rowOff>
    </xdr:from>
    <xdr:to>
      <xdr:col>112</xdr:col>
      <xdr:colOff>38100</xdr:colOff>
      <xdr:row>37</xdr:row>
      <xdr:rowOff>32857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27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49384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05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51318</xdr:rowOff>
    </xdr:from>
    <xdr:to>
      <xdr:col>107</xdr:col>
      <xdr:colOff>101600</xdr:colOff>
      <xdr:row>36</xdr:row>
      <xdr:rowOff>152918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22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169445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599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78384</xdr:rowOff>
    </xdr:from>
    <xdr:to>
      <xdr:col>102</xdr:col>
      <xdr:colOff>165100</xdr:colOff>
      <xdr:row>37</xdr:row>
      <xdr:rowOff>8534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2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25061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02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71806</xdr:rowOff>
    </xdr:from>
    <xdr:to>
      <xdr:col>116</xdr:col>
      <xdr:colOff>63500</xdr:colOff>
      <xdr:row>58</xdr:row>
      <xdr:rowOff>95352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15906"/>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69367</xdr:rowOff>
    </xdr:from>
    <xdr:to>
      <xdr:col>111</xdr:col>
      <xdr:colOff>177800</xdr:colOff>
      <xdr:row>58</xdr:row>
      <xdr:rowOff>71806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13467"/>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64567</xdr:rowOff>
    </xdr:from>
    <xdr:to>
      <xdr:col>107</xdr:col>
      <xdr:colOff>50800</xdr:colOff>
      <xdr:row>58</xdr:row>
      <xdr:rowOff>69367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08667"/>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132867</xdr:rowOff>
    </xdr:from>
    <xdr:to>
      <xdr:col>107</xdr:col>
      <xdr:colOff>101600</xdr:colOff>
      <xdr:row>58</xdr:row>
      <xdr:rowOff>63017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0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79544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6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64567</xdr:rowOff>
    </xdr:from>
    <xdr:to>
      <xdr:col>102</xdr:col>
      <xdr:colOff>114300</xdr:colOff>
      <xdr:row>58</xdr:row>
      <xdr:rowOff>64948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0866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2108</xdr:rowOff>
    </xdr:from>
    <xdr:to>
      <xdr:col>102</xdr:col>
      <xdr:colOff>165100</xdr:colOff>
      <xdr:row>58</xdr:row>
      <xdr:rowOff>103708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120235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151461</xdr:rowOff>
    </xdr:from>
    <xdr:to>
      <xdr:col>98</xdr:col>
      <xdr:colOff>38100</xdr:colOff>
      <xdr:row>58</xdr:row>
      <xdr:rowOff>81611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98138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9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44552</xdr:rowOff>
    </xdr:from>
    <xdr:to>
      <xdr:col>116</xdr:col>
      <xdr:colOff>114300</xdr:colOff>
      <xdr:row>58</xdr:row>
      <xdr:rowOff>146152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3929</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7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21006</xdr:rowOff>
    </xdr:from>
    <xdr:to>
      <xdr:col>112</xdr:col>
      <xdr:colOff>38100</xdr:colOff>
      <xdr:row>58</xdr:row>
      <xdr:rowOff>122606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139133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18567</xdr:rowOff>
    </xdr:from>
    <xdr:to>
      <xdr:col>107</xdr:col>
      <xdr:colOff>101600</xdr:colOff>
      <xdr:row>58</xdr:row>
      <xdr:rowOff>120167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111294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5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13767</xdr:rowOff>
    </xdr:from>
    <xdr:to>
      <xdr:col>102</xdr:col>
      <xdr:colOff>165100</xdr:colOff>
      <xdr:row>58</xdr:row>
      <xdr:rowOff>115367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5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106494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05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14148</xdr:rowOff>
    </xdr:from>
    <xdr:to>
      <xdr:col>98</xdr:col>
      <xdr:colOff>38100</xdr:colOff>
      <xdr:row>58</xdr:row>
      <xdr:rowOff>115748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106875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5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13646</xdr:rowOff>
    </xdr:from>
    <xdr:to>
      <xdr:col>116</xdr:col>
      <xdr:colOff>63500</xdr:colOff>
      <xdr:row>78</xdr:row>
      <xdr:rowOff>29857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386746"/>
          <a:ext cx="8382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29857</xdr:rowOff>
    </xdr:from>
    <xdr:to>
      <xdr:col>111</xdr:col>
      <xdr:colOff>177800</xdr:colOff>
      <xdr:row>78</xdr:row>
      <xdr:rowOff>57252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402957"/>
          <a:ext cx="889000" cy="2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57252</xdr:rowOff>
    </xdr:from>
    <xdr:to>
      <xdr:col>107</xdr:col>
      <xdr:colOff>50800</xdr:colOff>
      <xdr:row>78</xdr:row>
      <xdr:rowOff>75140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430352"/>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153823</xdr:rowOff>
    </xdr:from>
    <xdr:to>
      <xdr:col>107</xdr:col>
      <xdr:colOff>101600</xdr:colOff>
      <xdr:row>77</xdr:row>
      <xdr:rowOff>83973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100499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42659</xdr:rowOff>
    </xdr:from>
    <xdr:to>
      <xdr:col>102</xdr:col>
      <xdr:colOff>114300</xdr:colOff>
      <xdr:row>78</xdr:row>
      <xdr:rowOff>75140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244309"/>
          <a:ext cx="889000" cy="20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54400</xdr:rowOff>
    </xdr:from>
    <xdr:to>
      <xdr:col>102</xdr:col>
      <xdr:colOff>165100</xdr:colOff>
      <xdr:row>76</xdr:row>
      <xdr:rowOff>156000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9537</xdr:rowOff>
    </xdr:from>
    <xdr:to>
      <xdr:col>98</xdr:col>
      <xdr:colOff>38100</xdr:colOff>
      <xdr:row>76</xdr:row>
      <xdr:rowOff>111137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127664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134296</xdr:rowOff>
    </xdr:from>
    <xdr:to>
      <xdr:col>116</xdr:col>
      <xdr:colOff>114300</xdr:colOff>
      <xdr:row>78</xdr:row>
      <xdr:rowOff>64446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3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49223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25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150507</xdr:rowOff>
    </xdr:from>
    <xdr:to>
      <xdr:col>112</xdr:col>
      <xdr:colOff>38100</xdr:colOff>
      <xdr:row>78</xdr:row>
      <xdr:rowOff>80657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3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71784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44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6452</xdr:rowOff>
    </xdr:from>
    <xdr:to>
      <xdr:col>107</xdr:col>
      <xdr:colOff>101600</xdr:colOff>
      <xdr:row>78</xdr:row>
      <xdr:rowOff>108052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3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99179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4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24340</xdr:rowOff>
    </xdr:from>
    <xdr:to>
      <xdr:col>102</xdr:col>
      <xdr:colOff>165100</xdr:colOff>
      <xdr:row>78</xdr:row>
      <xdr:rowOff>125940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3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117067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4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163309</xdr:rowOff>
    </xdr:from>
    <xdr:to>
      <xdr:col>98</xdr:col>
      <xdr:colOff>38100</xdr:colOff>
      <xdr:row>77</xdr:row>
      <xdr:rowOff>93459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9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84586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28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ほぼすべての性質別歳出において、類似団体内平均値を下回っている。その中で、投資及び出資金や積立金、貸付金で類似団体</a:t>
          </a:r>
          <a:r>
            <a:rPr kumimoji="1" lang="ja-JP" altLang="ja-JP" sz="1100">
              <a:solidFill>
                <a:schemeClr val="tx1"/>
              </a:solidFill>
              <a:effectLst/>
              <a:latin typeface="+mn-lt"/>
              <a:ea typeface="+mn-ea"/>
              <a:cs typeface="+mn-cs"/>
            </a:rPr>
            <a:t>内平均値を上回っている。投資及び出資金については、下水道事業会計に出資金</a:t>
          </a:r>
          <a:r>
            <a:rPr kumimoji="1" lang="en-US" altLang="ja-JP" sz="1100">
              <a:solidFill>
                <a:schemeClr val="tx1"/>
              </a:solidFill>
              <a:effectLst/>
              <a:latin typeface="+mn-lt"/>
              <a:ea typeface="+mn-ea"/>
              <a:cs typeface="+mn-cs"/>
            </a:rPr>
            <a:t>116,869</a:t>
          </a:r>
          <a:r>
            <a:rPr kumimoji="1" lang="ja-JP" altLang="ja-JP" sz="1100">
              <a:solidFill>
                <a:schemeClr val="tx1"/>
              </a:solidFill>
              <a:effectLst/>
              <a:latin typeface="+mn-lt"/>
              <a:ea typeface="+mn-ea"/>
              <a:cs typeface="+mn-cs"/>
            </a:rPr>
            <a:t>千円を支出したことにより</a:t>
          </a:r>
          <a:r>
            <a:rPr kumimoji="1" lang="en-US" altLang="ja-JP" sz="1100">
              <a:solidFill>
                <a:schemeClr val="tx1"/>
              </a:solidFill>
              <a:effectLst/>
              <a:latin typeface="+mn-lt"/>
              <a:ea typeface="+mn-ea"/>
              <a:cs typeface="+mn-cs"/>
            </a:rPr>
            <a:t>4,110</a:t>
          </a:r>
          <a:r>
            <a:rPr kumimoji="1" lang="ja-JP" altLang="ja-JP" sz="1100">
              <a:solidFill>
                <a:schemeClr val="tx1"/>
              </a:solidFill>
              <a:effectLst/>
              <a:latin typeface="+mn-lt"/>
              <a:ea typeface="+mn-ea"/>
              <a:cs typeface="+mn-cs"/>
            </a:rPr>
            <a:t>円となり、類似団体内平均値</a:t>
          </a:r>
          <a:r>
            <a:rPr kumimoji="1" lang="en-US" altLang="ja-JP" sz="1100">
              <a:solidFill>
                <a:schemeClr val="tx1"/>
              </a:solidFill>
              <a:effectLst/>
              <a:latin typeface="+mn-lt"/>
              <a:ea typeface="+mn-ea"/>
              <a:cs typeface="+mn-cs"/>
            </a:rPr>
            <a:t>2,050</a:t>
          </a:r>
          <a:r>
            <a:rPr kumimoji="1" lang="ja-JP" altLang="ja-JP" sz="1100">
              <a:solidFill>
                <a:schemeClr val="tx1"/>
              </a:solidFill>
              <a:effectLst/>
              <a:latin typeface="+mn-lt"/>
              <a:ea typeface="+mn-ea"/>
              <a:cs typeface="+mn-cs"/>
            </a:rPr>
            <a:t>円を上回っている。積立金については、</a:t>
          </a:r>
          <a:r>
            <a:rPr kumimoji="1" lang="ja-JP" altLang="en-US" sz="1100">
              <a:solidFill>
                <a:schemeClr val="tx1"/>
              </a:solidFill>
              <a:effectLst/>
              <a:latin typeface="+mn-lt"/>
              <a:ea typeface="+mn-ea"/>
              <a:cs typeface="+mn-cs"/>
            </a:rPr>
            <a:t>阿久比スポーツ村への寄附により阿久比スポーツ村整備基金</a:t>
          </a:r>
          <a:r>
            <a:rPr kumimoji="1" lang="ja-JP" altLang="ja-JP" sz="1100">
              <a:solidFill>
                <a:schemeClr val="tx1"/>
              </a:solidFill>
              <a:effectLst/>
              <a:latin typeface="+mn-lt"/>
              <a:ea typeface="+mn-ea"/>
              <a:cs typeface="+mn-cs"/>
            </a:rPr>
            <a:t>に</a:t>
          </a:r>
          <a:r>
            <a:rPr kumimoji="1" lang="en-US" altLang="ja-JP" sz="1100">
              <a:solidFill>
                <a:schemeClr val="tx1"/>
              </a:solidFill>
              <a:effectLst/>
              <a:latin typeface="+mn-lt"/>
              <a:ea typeface="+mn-ea"/>
              <a:cs typeface="+mn-cs"/>
            </a:rPr>
            <a:t>1,273,195</a:t>
          </a:r>
          <a:r>
            <a:rPr kumimoji="1" lang="ja-JP" altLang="ja-JP" sz="1100">
              <a:solidFill>
                <a:schemeClr val="tx1"/>
              </a:solidFill>
              <a:effectLst/>
              <a:latin typeface="+mn-lt"/>
              <a:ea typeface="+mn-ea"/>
              <a:cs typeface="+mn-cs"/>
            </a:rPr>
            <a:t>千円積み立てを行い、</a:t>
          </a:r>
          <a:r>
            <a:rPr kumimoji="1" lang="ja-JP" altLang="en-US" sz="1100">
              <a:solidFill>
                <a:schemeClr val="tx1"/>
              </a:solidFill>
              <a:effectLst/>
              <a:latin typeface="+mn-lt"/>
              <a:ea typeface="+mn-ea"/>
              <a:cs typeface="+mn-cs"/>
            </a:rPr>
            <a:t>公共施設整備基金や</a:t>
          </a:r>
          <a:r>
            <a:rPr kumimoji="1" lang="ja-JP" altLang="ja-JP" sz="1100">
              <a:solidFill>
                <a:schemeClr val="tx1"/>
              </a:solidFill>
              <a:effectLst/>
              <a:latin typeface="+mn-lt"/>
              <a:ea typeface="+mn-ea"/>
              <a:cs typeface="+mn-cs"/>
            </a:rPr>
            <a:t>学校整備基金については</a:t>
          </a:r>
          <a:r>
            <a:rPr kumimoji="1" lang="ja-JP" altLang="en-US" sz="1100">
              <a:solidFill>
                <a:schemeClr val="tx1"/>
              </a:solidFill>
              <a:effectLst/>
              <a:latin typeface="+mn-lt"/>
              <a:ea typeface="+mn-ea"/>
              <a:cs typeface="+mn-cs"/>
            </a:rPr>
            <a:t>施設の長寿命化等</a:t>
          </a:r>
          <a:r>
            <a:rPr kumimoji="1" lang="ja-JP" altLang="ja-JP" sz="1100">
              <a:solidFill>
                <a:schemeClr val="tx1"/>
              </a:solidFill>
              <a:effectLst/>
              <a:latin typeface="+mn-lt"/>
              <a:ea typeface="+mn-ea"/>
              <a:cs typeface="+mn-cs"/>
            </a:rPr>
            <a:t>の財源とするため、</a:t>
          </a:r>
          <a:r>
            <a:rPr kumimoji="1" lang="ja-JP" altLang="en-US" sz="1100">
              <a:solidFill>
                <a:schemeClr val="tx1"/>
              </a:solidFill>
              <a:effectLst/>
              <a:latin typeface="+mn-lt"/>
              <a:ea typeface="+mn-ea"/>
              <a:cs typeface="+mn-cs"/>
            </a:rPr>
            <a:t>それぞれ</a:t>
          </a:r>
          <a:r>
            <a:rPr kumimoji="1" lang="en-US" altLang="ja-JP" sz="1100">
              <a:solidFill>
                <a:schemeClr val="tx1"/>
              </a:solidFill>
              <a:effectLst/>
              <a:latin typeface="+mn-lt"/>
              <a:ea typeface="+mn-ea"/>
              <a:cs typeface="+mn-cs"/>
            </a:rPr>
            <a:t>100,000</a:t>
          </a:r>
          <a:r>
            <a:rPr kumimoji="1" lang="ja-JP" altLang="ja-JP" sz="1100">
              <a:solidFill>
                <a:schemeClr val="tx1"/>
              </a:solidFill>
              <a:effectLst/>
              <a:latin typeface="+mn-lt"/>
              <a:ea typeface="+mn-ea"/>
              <a:cs typeface="+mn-cs"/>
            </a:rPr>
            <a:t>千円</a:t>
          </a:r>
          <a:r>
            <a:rPr kumimoji="1" lang="ja-JP" altLang="en-US" sz="1100">
              <a:solidFill>
                <a:schemeClr val="tx1"/>
              </a:solidFill>
              <a:effectLst/>
              <a:latin typeface="+mn-lt"/>
              <a:ea typeface="+mn-ea"/>
              <a:cs typeface="+mn-cs"/>
            </a:rPr>
            <a:t>ずつ合計</a:t>
          </a:r>
          <a:r>
            <a:rPr kumimoji="1" lang="en-US" altLang="ja-JP" sz="1100">
              <a:solidFill>
                <a:schemeClr val="tx1"/>
              </a:solidFill>
              <a:effectLst/>
              <a:latin typeface="+mn-lt"/>
              <a:ea typeface="+mn-ea"/>
              <a:cs typeface="+mn-cs"/>
            </a:rPr>
            <a:t>200,000</a:t>
          </a:r>
          <a:r>
            <a:rPr kumimoji="1" lang="ja-JP" altLang="en-US" sz="1100">
              <a:solidFill>
                <a:schemeClr val="tx1"/>
              </a:solidFill>
              <a:effectLst/>
              <a:latin typeface="+mn-lt"/>
              <a:ea typeface="+mn-ea"/>
              <a:cs typeface="+mn-cs"/>
            </a:rPr>
            <a:t>千円</a:t>
          </a:r>
          <a:r>
            <a:rPr kumimoji="1" lang="ja-JP" altLang="ja-JP" sz="1100">
              <a:solidFill>
                <a:schemeClr val="tx1"/>
              </a:solidFill>
              <a:effectLst/>
              <a:latin typeface="+mn-lt"/>
              <a:ea typeface="+mn-ea"/>
              <a:cs typeface="+mn-cs"/>
            </a:rPr>
            <a:t>積み立てを行ったことで増加となった。また、貸付金については、</a:t>
          </a:r>
          <a:r>
            <a:rPr kumimoji="1" lang="ja-JP" altLang="en-US" sz="1100">
              <a:solidFill>
                <a:schemeClr val="tx1"/>
              </a:solidFill>
              <a:effectLst/>
              <a:latin typeface="+mn-lt"/>
              <a:ea typeface="+mn-ea"/>
              <a:cs typeface="+mn-cs"/>
            </a:rPr>
            <a:t>勤労者住宅資金預託金</a:t>
          </a:r>
          <a:r>
            <a:rPr kumimoji="1" lang="ja-JP" altLang="ja-JP" sz="1100">
              <a:solidFill>
                <a:schemeClr val="tx1"/>
              </a:solidFill>
              <a:effectLst/>
              <a:latin typeface="+mn-lt"/>
              <a:ea typeface="+mn-ea"/>
              <a:cs typeface="+mn-cs"/>
            </a:rPr>
            <a:t>が</a:t>
          </a:r>
          <a:r>
            <a:rPr kumimoji="1" lang="en-US" altLang="ja-JP" sz="1100">
              <a:solidFill>
                <a:schemeClr val="tx1"/>
              </a:solidFill>
              <a:effectLst/>
              <a:latin typeface="+mn-lt"/>
              <a:ea typeface="+mn-ea"/>
              <a:cs typeface="+mn-cs"/>
            </a:rPr>
            <a:t>9,000</a:t>
          </a:r>
          <a:r>
            <a:rPr kumimoji="1" lang="ja-JP" altLang="ja-JP" sz="1100">
              <a:solidFill>
                <a:schemeClr val="tx1"/>
              </a:solidFill>
              <a:effectLst/>
              <a:latin typeface="+mn-lt"/>
              <a:ea typeface="+mn-ea"/>
              <a:cs typeface="+mn-cs"/>
            </a:rPr>
            <a:t>千円減少したことにより前年度比</a:t>
          </a:r>
          <a:r>
            <a:rPr kumimoji="1" lang="en-US" altLang="ja-JP" sz="1100">
              <a:solidFill>
                <a:schemeClr val="tx1"/>
              </a:solidFill>
              <a:effectLst/>
              <a:latin typeface="+mn-lt"/>
              <a:ea typeface="+mn-ea"/>
              <a:cs typeface="+mn-cs"/>
            </a:rPr>
            <a:t>309</a:t>
          </a:r>
          <a:r>
            <a:rPr kumimoji="1" lang="ja-JP" altLang="ja-JP" sz="1100">
              <a:solidFill>
                <a:schemeClr val="tx1"/>
              </a:solidFill>
              <a:effectLst/>
              <a:latin typeface="+mn-lt"/>
              <a:ea typeface="+mn-ea"/>
              <a:cs typeface="+mn-cs"/>
            </a:rPr>
            <a:t>円減の</a:t>
          </a:r>
          <a:r>
            <a:rPr kumimoji="1" lang="en-US" altLang="ja-JP" sz="1100">
              <a:solidFill>
                <a:schemeClr val="tx1"/>
              </a:solidFill>
              <a:effectLst/>
              <a:latin typeface="+mn-lt"/>
              <a:ea typeface="+mn-ea"/>
              <a:cs typeface="+mn-cs"/>
            </a:rPr>
            <a:t>1,582</a:t>
          </a:r>
          <a:r>
            <a:rPr kumimoji="1" lang="ja-JP" altLang="ja-JP" sz="1100">
              <a:solidFill>
                <a:schemeClr val="tx1"/>
              </a:solidFill>
              <a:effectLst/>
              <a:latin typeface="+mn-lt"/>
              <a:ea typeface="+mn-ea"/>
              <a:cs typeface="+mn-cs"/>
            </a:rPr>
            <a:t>円となったが、類似団体平均が減少したため、それを上回った。</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普通建設事業費（うち新規整備）については、主に阿久比中学校増築事業</a:t>
          </a:r>
          <a:r>
            <a:rPr kumimoji="1" lang="en-US" altLang="ja-JP" sz="1100">
              <a:solidFill>
                <a:schemeClr val="dk1"/>
              </a:solidFill>
              <a:effectLst/>
              <a:latin typeface="+mn-lt"/>
              <a:ea typeface="+mn-ea"/>
              <a:cs typeface="+mn-cs"/>
            </a:rPr>
            <a:t>414,766</a:t>
          </a:r>
          <a:r>
            <a:rPr kumimoji="1" lang="ja-JP" altLang="en-US" sz="1100">
              <a:solidFill>
                <a:schemeClr val="dk1"/>
              </a:solidFill>
              <a:effectLst/>
              <a:latin typeface="+mn-lt"/>
              <a:ea typeface="+mn-ea"/>
              <a:cs typeface="+mn-cs"/>
            </a:rPr>
            <a:t>千円により大幅増加となったが、今後も</a:t>
          </a:r>
          <a:r>
            <a:rPr kumimoji="1" lang="ja-JP" altLang="ja-JP" sz="1100">
              <a:solidFill>
                <a:schemeClr val="dk1"/>
              </a:solidFill>
              <a:effectLst/>
              <a:latin typeface="+mn-lt"/>
              <a:ea typeface="+mn-ea"/>
              <a:cs typeface="+mn-cs"/>
            </a:rPr>
            <a:t>施設の長寿</a:t>
          </a:r>
          <a:r>
            <a:rPr kumimoji="1" lang="ja-JP" altLang="ja-JP" sz="1100">
              <a:solidFill>
                <a:schemeClr val="tx1"/>
              </a:solidFill>
              <a:effectLst/>
              <a:latin typeface="+mn-lt"/>
              <a:ea typeface="+mn-ea"/>
              <a:cs typeface="+mn-cs"/>
            </a:rPr>
            <a:t>命化を図るための改修工事、阿久比スポーツ村整備事業等を予定しており、今後も普通建設事業費が増加することが予想される。今後の公債費については、新学校給食センター建設事業及び防災行政無線デジタル化事業の償還が開始したことで増加が見込まれる。今後も必要な事業の取捨選択を適切に行い、事業費の削減を目指す。</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28,438
28,021
23.80
12,723,639
12,214,397
505,547
6,503,956
9,847,621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49403</xdr:rowOff>
    </xdr:from>
    <xdr:to>
      <xdr:col>24</xdr:col>
      <xdr:colOff>63500</xdr:colOff>
      <xdr:row>36</xdr:row>
      <xdr:rowOff>96647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21603"/>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13589</xdr:rowOff>
    </xdr:from>
    <xdr:to>
      <xdr:col>19</xdr:col>
      <xdr:colOff>177800</xdr:colOff>
      <xdr:row>36</xdr:row>
      <xdr:rowOff>49403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85789"/>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13589</xdr:rowOff>
    </xdr:from>
    <xdr:to>
      <xdr:col>15</xdr:col>
      <xdr:colOff>50800</xdr:colOff>
      <xdr:row>36</xdr:row>
      <xdr:rowOff>50546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8578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72153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34544</xdr:rowOff>
    </xdr:from>
    <xdr:to>
      <xdr:col>10</xdr:col>
      <xdr:colOff>114300</xdr:colOff>
      <xdr:row>36</xdr:row>
      <xdr:rowOff>50546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067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45847</xdr:rowOff>
    </xdr:from>
    <xdr:to>
      <xdr:col>24</xdr:col>
      <xdr:colOff>114300</xdr:colOff>
      <xdr:row>36</xdr:row>
      <xdr:rowOff>147447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24274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9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170053</xdr:rowOff>
    </xdr:from>
    <xdr:to>
      <xdr:col>20</xdr:col>
      <xdr:colOff>38100</xdr:colOff>
      <xdr:row>36</xdr:row>
      <xdr:rowOff>100203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91330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134239</xdr:rowOff>
    </xdr:from>
    <xdr:to>
      <xdr:col>15</xdr:col>
      <xdr:colOff>101600</xdr:colOff>
      <xdr:row>36</xdr:row>
      <xdr:rowOff>64389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55516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171196</xdr:rowOff>
    </xdr:from>
    <xdr:to>
      <xdr:col>10</xdr:col>
      <xdr:colOff>165100</xdr:colOff>
      <xdr:row>36</xdr:row>
      <xdr:rowOff>101346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92473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155194</xdr:rowOff>
    </xdr:from>
    <xdr:to>
      <xdr:col>6</xdr:col>
      <xdr:colOff>38100</xdr:colOff>
      <xdr:row>36</xdr:row>
      <xdr:rowOff>85344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76471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157489</xdr:rowOff>
    </xdr:from>
    <xdr:to>
      <xdr:col>24</xdr:col>
      <xdr:colOff>63500</xdr:colOff>
      <xdr:row>58</xdr:row>
      <xdr:rowOff>20721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30139"/>
          <a:ext cx="838200" cy="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157843</xdr:rowOff>
    </xdr:from>
    <xdr:to>
      <xdr:col>19</xdr:col>
      <xdr:colOff>177800</xdr:colOff>
      <xdr:row>57</xdr:row>
      <xdr:rowOff>157489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87593"/>
          <a:ext cx="889000" cy="34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157843</xdr:rowOff>
    </xdr:from>
    <xdr:to>
      <xdr:col>15</xdr:col>
      <xdr:colOff>50800</xdr:colOff>
      <xdr:row>58</xdr:row>
      <xdr:rowOff>48554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87593"/>
          <a:ext cx="889000" cy="40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42948</xdr:rowOff>
    </xdr:from>
    <xdr:to>
      <xdr:col>15</xdr:col>
      <xdr:colOff>101600</xdr:colOff>
      <xdr:row>55</xdr:row>
      <xdr:rowOff>144548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7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161075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4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48554</xdr:rowOff>
    </xdr:from>
    <xdr:to>
      <xdr:col>10</xdr:col>
      <xdr:colOff>114300</xdr:colOff>
      <xdr:row>58</xdr:row>
      <xdr:rowOff>53491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92654"/>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87860</xdr:rowOff>
    </xdr:from>
    <xdr:to>
      <xdr:col>10</xdr:col>
      <xdr:colOff>165100</xdr:colOff>
      <xdr:row>58</xdr:row>
      <xdr:rowOff>18010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34537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66753</xdr:rowOff>
    </xdr:from>
    <xdr:to>
      <xdr:col>6</xdr:col>
      <xdr:colOff>38100</xdr:colOff>
      <xdr:row>57</xdr:row>
      <xdr:rowOff>168353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3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13430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1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141371</xdr:rowOff>
    </xdr:from>
    <xdr:to>
      <xdr:col>24</xdr:col>
      <xdr:colOff>114300</xdr:colOff>
      <xdr:row>58</xdr:row>
      <xdr:rowOff>71521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1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56298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106689</xdr:rowOff>
    </xdr:from>
    <xdr:to>
      <xdr:col>20</xdr:col>
      <xdr:colOff>38100</xdr:colOff>
      <xdr:row>58</xdr:row>
      <xdr:rowOff>36839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27966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7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107043</xdr:rowOff>
    </xdr:from>
    <xdr:to>
      <xdr:col>15</xdr:col>
      <xdr:colOff>101600</xdr:colOff>
      <xdr:row>56</xdr:row>
      <xdr:rowOff>37193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3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28320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2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169204</xdr:rowOff>
    </xdr:from>
    <xdr:to>
      <xdr:col>10</xdr:col>
      <xdr:colOff>165100</xdr:colOff>
      <xdr:row>58</xdr:row>
      <xdr:rowOff>99354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90481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2691</xdr:rowOff>
    </xdr:from>
    <xdr:to>
      <xdr:col>6</xdr:col>
      <xdr:colOff>38100</xdr:colOff>
      <xdr:row>58</xdr:row>
      <xdr:rowOff>104291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95418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145636</xdr:rowOff>
    </xdr:from>
    <xdr:to>
      <xdr:col>24</xdr:col>
      <xdr:colOff>63500</xdr:colOff>
      <xdr:row>77</xdr:row>
      <xdr:rowOff>22833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75836"/>
          <a:ext cx="838200" cy="4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145636</xdr:rowOff>
    </xdr:from>
    <xdr:to>
      <xdr:col>19</xdr:col>
      <xdr:colOff>177800</xdr:colOff>
      <xdr:row>78</xdr:row>
      <xdr:rowOff>9688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75836"/>
          <a:ext cx="889000" cy="20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127378</xdr:rowOff>
    </xdr:from>
    <xdr:to>
      <xdr:col>15</xdr:col>
      <xdr:colOff>50800</xdr:colOff>
      <xdr:row>78</xdr:row>
      <xdr:rowOff>9688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29028"/>
          <a:ext cx="889000" cy="5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84130</xdr:rowOff>
    </xdr:from>
    <xdr:to>
      <xdr:col>15</xdr:col>
      <xdr:colOff>101600</xdr:colOff>
      <xdr:row>78</xdr:row>
      <xdr:rowOff>14280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30807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6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127378</xdr:rowOff>
    </xdr:from>
    <xdr:to>
      <xdr:col>10</xdr:col>
      <xdr:colOff>114300</xdr:colOff>
      <xdr:row>78</xdr:row>
      <xdr:rowOff>47200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29028"/>
          <a:ext cx="889000" cy="9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109231</xdr:rowOff>
    </xdr:from>
    <xdr:to>
      <xdr:col>10</xdr:col>
      <xdr:colOff>165100</xdr:colOff>
      <xdr:row>78</xdr:row>
      <xdr:rowOff>39381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30508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147255</xdr:rowOff>
    </xdr:from>
    <xdr:to>
      <xdr:col>6</xdr:col>
      <xdr:colOff>38100</xdr:colOff>
      <xdr:row>78</xdr:row>
      <xdr:rowOff>77405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93932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143483</xdr:rowOff>
    </xdr:from>
    <xdr:to>
      <xdr:col>24</xdr:col>
      <xdr:colOff>114300</xdr:colOff>
      <xdr:row>77</xdr:row>
      <xdr:rowOff>73633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121910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5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94836</xdr:rowOff>
    </xdr:from>
    <xdr:to>
      <xdr:col>20</xdr:col>
      <xdr:colOff>38100</xdr:colOff>
      <xdr:row>77</xdr:row>
      <xdr:rowOff>24986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16113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1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130338</xdr:rowOff>
    </xdr:from>
    <xdr:to>
      <xdr:col>15</xdr:col>
      <xdr:colOff>101600</xdr:colOff>
      <xdr:row>78</xdr:row>
      <xdr:rowOff>60488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51615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76578</xdr:rowOff>
    </xdr:from>
    <xdr:to>
      <xdr:col>10</xdr:col>
      <xdr:colOff>165100</xdr:colOff>
      <xdr:row>78</xdr:row>
      <xdr:rowOff>6728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7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23255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5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167850</xdr:rowOff>
    </xdr:from>
    <xdr:to>
      <xdr:col>6</xdr:col>
      <xdr:colOff>38100</xdr:colOff>
      <xdr:row>78</xdr:row>
      <xdr:rowOff>98000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89127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6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52440</xdr:rowOff>
    </xdr:from>
    <xdr:to>
      <xdr:col>24</xdr:col>
      <xdr:colOff>63500</xdr:colOff>
      <xdr:row>98</xdr:row>
      <xdr:rowOff>105198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54540"/>
          <a:ext cx="838200" cy="5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105198</xdr:rowOff>
    </xdr:from>
    <xdr:to>
      <xdr:col>19</xdr:col>
      <xdr:colOff>177800</xdr:colOff>
      <xdr:row>98</xdr:row>
      <xdr:rowOff>161613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07298"/>
          <a:ext cx="889000" cy="5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161613</xdr:rowOff>
    </xdr:from>
    <xdr:to>
      <xdr:col>15</xdr:col>
      <xdr:colOff>50800</xdr:colOff>
      <xdr:row>99</xdr:row>
      <xdr:rowOff>70500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63713"/>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108167</xdr:rowOff>
    </xdr:from>
    <xdr:to>
      <xdr:col>15</xdr:col>
      <xdr:colOff>101600</xdr:colOff>
      <xdr:row>98</xdr:row>
      <xdr:rowOff>38317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54844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153873</xdr:rowOff>
    </xdr:from>
    <xdr:to>
      <xdr:col>10</xdr:col>
      <xdr:colOff>114300</xdr:colOff>
      <xdr:row>99</xdr:row>
      <xdr:rowOff>70500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55973"/>
          <a:ext cx="889000" cy="8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110927</xdr:rowOff>
    </xdr:from>
    <xdr:to>
      <xdr:col>10</xdr:col>
      <xdr:colOff>165100</xdr:colOff>
      <xdr:row>98</xdr:row>
      <xdr:rowOff>41077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57604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1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140629</xdr:rowOff>
    </xdr:from>
    <xdr:to>
      <xdr:col>6</xdr:col>
      <xdr:colOff>38100</xdr:colOff>
      <xdr:row>98</xdr:row>
      <xdr:rowOff>70779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87306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1640</xdr:rowOff>
    </xdr:from>
    <xdr:to>
      <xdr:col>24</xdr:col>
      <xdr:colOff>114300</xdr:colOff>
      <xdr:row>98</xdr:row>
      <xdr:rowOff>103240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88017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54398</xdr:rowOff>
    </xdr:from>
    <xdr:to>
      <xdr:col>20</xdr:col>
      <xdr:colOff>38100</xdr:colOff>
      <xdr:row>98</xdr:row>
      <xdr:rowOff>155998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5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147125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110813</xdr:rowOff>
    </xdr:from>
    <xdr:to>
      <xdr:col>15</xdr:col>
      <xdr:colOff>101600</xdr:colOff>
      <xdr:row>99</xdr:row>
      <xdr:rowOff>40963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32090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0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19700</xdr:rowOff>
    </xdr:from>
    <xdr:to>
      <xdr:col>10</xdr:col>
      <xdr:colOff>165100</xdr:colOff>
      <xdr:row>99</xdr:row>
      <xdr:rowOff>121300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112427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103073</xdr:rowOff>
    </xdr:from>
    <xdr:to>
      <xdr:col>6</xdr:col>
      <xdr:colOff>38100</xdr:colOff>
      <xdr:row>99</xdr:row>
      <xdr:rowOff>33223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0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24350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9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46954</xdr:rowOff>
    </xdr:from>
    <xdr:to>
      <xdr:col>55</xdr:col>
      <xdr:colOff>0</xdr:colOff>
      <xdr:row>37</xdr:row>
      <xdr:rowOff>89734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390604"/>
          <a:ext cx="8382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89734</xdr:rowOff>
    </xdr:from>
    <xdr:to>
      <xdr:col>50</xdr:col>
      <xdr:colOff>114300</xdr:colOff>
      <xdr:row>37</xdr:row>
      <xdr:rowOff>99858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33384"/>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62956</xdr:rowOff>
    </xdr:from>
    <xdr:to>
      <xdr:col>45</xdr:col>
      <xdr:colOff>177800</xdr:colOff>
      <xdr:row>37</xdr:row>
      <xdr:rowOff>99858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06606"/>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161072</xdr:rowOff>
    </xdr:from>
    <xdr:to>
      <xdr:col>46</xdr:col>
      <xdr:colOff>38100</xdr:colOff>
      <xdr:row>38</xdr:row>
      <xdr:rowOff>91222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82349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97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25727</xdr:rowOff>
    </xdr:from>
    <xdr:to>
      <xdr:col>41</xdr:col>
      <xdr:colOff>50800</xdr:colOff>
      <xdr:row>37</xdr:row>
      <xdr:rowOff>62956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369377"/>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131354</xdr:rowOff>
    </xdr:from>
    <xdr:to>
      <xdr:col>41</xdr:col>
      <xdr:colOff>101600</xdr:colOff>
      <xdr:row>38</xdr:row>
      <xdr:rowOff>61505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52631</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567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147683</xdr:rowOff>
    </xdr:from>
    <xdr:to>
      <xdr:col>36</xdr:col>
      <xdr:colOff>165100</xdr:colOff>
      <xdr:row>38</xdr:row>
      <xdr:rowOff>77832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68960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167604</xdr:rowOff>
    </xdr:from>
    <xdr:to>
      <xdr:col>55</xdr:col>
      <xdr:colOff>50800</xdr:colOff>
      <xdr:row>37</xdr:row>
      <xdr:rowOff>97754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19031</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19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38934</xdr:rowOff>
    </xdr:from>
    <xdr:to>
      <xdr:col>50</xdr:col>
      <xdr:colOff>165100</xdr:colOff>
      <xdr:row>37</xdr:row>
      <xdr:rowOff>140534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157061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15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49058</xdr:rowOff>
    </xdr:from>
    <xdr:to>
      <xdr:col>46</xdr:col>
      <xdr:colOff>38100</xdr:colOff>
      <xdr:row>37</xdr:row>
      <xdr:rowOff>150658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167185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16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12156</xdr:rowOff>
    </xdr:from>
    <xdr:to>
      <xdr:col>41</xdr:col>
      <xdr:colOff>101600</xdr:colOff>
      <xdr:row>37</xdr:row>
      <xdr:rowOff>113756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130283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13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146377</xdr:rowOff>
    </xdr:from>
    <xdr:to>
      <xdr:col>36</xdr:col>
      <xdr:colOff>165100</xdr:colOff>
      <xdr:row>37</xdr:row>
      <xdr:rowOff>76527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1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93054</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0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167295</xdr:rowOff>
    </xdr:from>
    <xdr:to>
      <xdr:col>55</xdr:col>
      <xdr:colOff>0</xdr:colOff>
      <xdr:row>59</xdr:row>
      <xdr:rowOff>13252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11395"/>
          <a:ext cx="8382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154053</xdr:rowOff>
    </xdr:from>
    <xdr:to>
      <xdr:col>50</xdr:col>
      <xdr:colOff>114300</xdr:colOff>
      <xdr:row>58</xdr:row>
      <xdr:rowOff>167295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098153"/>
          <a:ext cx="8890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124482</xdr:rowOff>
    </xdr:from>
    <xdr:to>
      <xdr:col>45</xdr:col>
      <xdr:colOff>177800</xdr:colOff>
      <xdr:row>58</xdr:row>
      <xdr:rowOff>154053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68582"/>
          <a:ext cx="889000" cy="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123337</xdr:rowOff>
    </xdr:from>
    <xdr:to>
      <xdr:col>46</xdr:col>
      <xdr:colOff>38100</xdr:colOff>
      <xdr:row>58</xdr:row>
      <xdr:rowOff>53487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89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70014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6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124482</xdr:rowOff>
    </xdr:from>
    <xdr:to>
      <xdr:col>41</xdr:col>
      <xdr:colOff>50800</xdr:colOff>
      <xdr:row>58</xdr:row>
      <xdr:rowOff>161989</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68582"/>
          <a:ext cx="8890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66285</xdr:rowOff>
    </xdr:from>
    <xdr:to>
      <xdr:col>41</xdr:col>
      <xdr:colOff>101600</xdr:colOff>
      <xdr:row>57</xdr:row>
      <xdr:rowOff>167885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12962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61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70073</xdr:rowOff>
    </xdr:from>
    <xdr:to>
      <xdr:col>36</xdr:col>
      <xdr:colOff>165100</xdr:colOff>
      <xdr:row>58</xdr:row>
      <xdr:rowOff>223</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16750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61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133902</xdr:rowOff>
    </xdr:from>
    <xdr:to>
      <xdr:col>55</xdr:col>
      <xdr:colOff>50800</xdr:colOff>
      <xdr:row>59</xdr:row>
      <xdr:rowOff>64052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48829</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9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116495</xdr:rowOff>
    </xdr:from>
    <xdr:to>
      <xdr:col>50</xdr:col>
      <xdr:colOff>165100</xdr:colOff>
      <xdr:row>59</xdr:row>
      <xdr:rowOff>46645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37772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5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103253</xdr:rowOff>
    </xdr:from>
    <xdr:to>
      <xdr:col>46</xdr:col>
      <xdr:colOff>38100</xdr:colOff>
      <xdr:row>59</xdr:row>
      <xdr:rowOff>33403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24530</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4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73682</xdr:rowOff>
    </xdr:from>
    <xdr:to>
      <xdr:col>41</xdr:col>
      <xdr:colOff>101600</xdr:colOff>
      <xdr:row>59</xdr:row>
      <xdr:rowOff>3832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166409</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1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111189</xdr:rowOff>
    </xdr:from>
    <xdr:to>
      <xdr:col>36</xdr:col>
      <xdr:colOff>165100</xdr:colOff>
      <xdr:row>59</xdr:row>
      <xdr:rowOff>41339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32466</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4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32982</xdr:rowOff>
    </xdr:from>
    <xdr:to>
      <xdr:col>55</xdr:col>
      <xdr:colOff>0</xdr:colOff>
      <xdr:row>78</xdr:row>
      <xdr:rowOff>130251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406082"/>
          <a:ext cx="838200" cy="9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163855</xdr:rowOff>
    </xdr:from>
    <xdr:to>
      <xdr:col>50</xdr:col>
      <xdr:colOff>114300</xdr:colOff>
      <xdr:row>78</xdr:row>
      <xdr:rowOff>130251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365505"/>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163855</xdr:rowOff>
    </xdr:from>
    <xdr:to>
      <xdr:col>45</xdr:col>
      <xdr:colOff>177800</xdr:colOff>
      <xdr:row>78</xdr:row>
      <xdr:rowOff>56832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65505"/>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169024</xdr:rowOff>
    </xdr:from>
    <xdr:to>
      <xdr:col>46</xdr:col>
      <xdr:colOff>38100</xdr:colOff>
      <xdr:row>76</xdr:row>
      <xdr:rowOff>99174</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115702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56832</xdr:rowOff>
    </xdr:from>
    <xdr:to>
      <xdr:col>41</xdr:col>
      <xdr:colOff>50800</xdr:colOff>
      <xdr:row>78</xdr:row>
      <xdr:rowOff>113068</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29932"/>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129439</xdr:rowOff>
    </xdr:from>
    <xdr:to>
      <xdr:col>36</xdr:col>
      <xdr:colOff>165100</xdr:colOff>
      <xdr:row>77</xdr:row>
      <xdr:rowOff>59589</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76116</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153632</xdr:rowOff>
    </xdr:from>
    <xdr:to>
      <xdr:col>55</xdr:col>
      <xdr:colOff>50800</xdr:colOff>
      <xdr:row>78</xdr:row>
      <xdr:rowOff>83782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5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132059</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3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79451</xdr:rowOff>
    </xdr:from>
    <xdr:to>
      <xdr:col>50</xdr:col>
      <xdr:colOff>165100</xdr:colOff>
      <xdr:row>79</xdr:row>
      <xdr:rowOff>9601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4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113055</xdr:rowOff>
    </xdr:from>
    <xdr:to>
      <xdr:col>46</xdr:col>
      <xdr:colOff>38100</xdr:colOff>
      <xdr:row>78</xdr:row>
      <xdr:rowOff>43205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34332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40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6032</xdr:rowOff>
    </xdr:from>
    <xdr:to>
      <xdr:col>41</xdr:col>
      <xdr:colOff>101600</xdr:colOff>
      <xdr:row>78</xdr:row>
      <xdr:rowOff>107632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37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98759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47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62268</xdr:rowOff>
    </xdr:from>
    <xdr:to>
      <xdr:col>36</xdr:col>
      <xdr:colOff>165100</xdr:colOff>
      <xdr:row>78</xdr:row>
      <xdr:rowOff>163868</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154995</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2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138601</xdr:rowOff>
    </xdr:from>
    <xdr:to>
      <xdr:col>55</xdr:col>
      <xdr:colOff>0</xdr:colOff>
      <xdr:row>97</xdr:row>
      <xdr:rowOff>170093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69251"/>
          <a:ext cx="838200" cy="3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170093</xdr:rowOff>
    </xdr:from>
    <xdr:to>
      <xdr:col>50</xdr:col>
      <xdr:colOff>114300</xdr:colOff>
      <xdr:row>98</xdr:row>
      <xdr:rowOff>18617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800743"/>
          <a:ext cx="8890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18617</xdr:rowOff>
    </xdr:from>
    <xdr:to>
      <xdr:col>45</xdr:col>
      <xdr:colOff>177800</xdr:colOff>
      <xdr:row>98</xdr:row>
      <xdr:rowOff>24071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820717"/>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108689</xdr:rowOff>
    </xdr:from>
    <xdr:to>
      <xdr:col>46</xdr:col>
      <xdr:colOff>38100</xdr:colOff>
      <xdr:row>97</xdr:row>
      <xdr:rowOff>38839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55366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4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148997</xdr:rowOff>
    </xdr:from>
    <xdr:to>
      <xdr:col>41</xdr:col>
      <xdr:colOff>50800</xdr:colOff>
      <xdr:row>98</xdr:row>
      <xdr:rowOff>24071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79647"/>
          <a:ext cx="889000" cy="4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100907</xdr:rowOff>
    </xdr:from>
    <xdr:to>
      <xdr:col>41</xdr:col>
      <xdr:colOff>101600</xdr:colOff>
      <xdr:row>97</xdr:row>
      <xdr:rowOff>31057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6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47584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3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121492</xdr:rowOff>
    </xdr:from>
    <xdr:to>
      <xdr:col>36</xdr:col>
      <xdr:colOff>165100</xdr:colOff>
      <xdr:row>97</xdr:row>
      <xdr:rowOff>51642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68169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5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87801</xdr:rowOff>
    </xdr:from>
    <xdr:to>
      <xdr:col>55</xdr:col>
      <xdr:colOff>50800</xdr:colOff>
      <xdr:row>98</xdr:row>
      <xdr:rowOff>17951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1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2728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3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119293</xdr:rowOff>
    </xdr:from>
    <xdr:to>
      <xdr:col>50</xdr:col>
      <xdr:colOff>165100</xdr:colOff>
      <xdr:row>98</xdr:row>
      <xdr:rowOff>49443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40570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139267</xdr:rowOff>
    </xdr:from>
    <xdr:to>
      <xdr:col>46</xdr:col>
      <xdr:colOff>38100</xdr:colOff>
      <xdr:row>98</xdr:row>
      <xdr:rowOff>69417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6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60544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144721</xdr:rowOff>
    </xdr:from>
    <xdr:to>
      <xdr:col>41</xdr:col>
      <xdr:colOff>101600</xdr:colOff>
      <xdr:row>98</xdr:row>
      <xdr:rowOff>74871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7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65998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6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98197</xdr:rowOff>
    </xdr:from>
    <xdr:to>
      <xdr:col>36</xdr:col>
      <xdr:colOff>165100</xdr:colOff>
      <xdr:row>98</xdr:row>
      <xdr:rowOff>28347</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19474</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2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68376</xdr:rowOff>
    </xdr:from>
    <xdr:to>
      <xdr:col>85</xdr:col>
      <xdr:colOff>127000</xdr:colOff>
      <xdr:row>38</xdr:row>
      <xdr:rowOff>95923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583476"/>
          <a:ext cx="8382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120193</xdr:rowOff>
    </xdr:from>
    <xdr:to>
      <xdr:col>81</xdr:col>
      <xdr:colOff>50800</xdr:colOff>
      <xdr:row>38</xdr:row>
      <xdr:rowOff>95923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292393"/>
          <a:ext cx="889000" cy="3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120193</xdr:rowOff>
    </xdr:from>
    <xdr:to>
      <xdr:col>76</xdr:col>
      <xdr:colOff>114300</xdr:colOff>
      <xdr:row>38</xdr:row>
      <xdr:rowOff>105143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292393"/>
          <a:ext cx="889000" cy="32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113970</xdr:rowOff>
    </xdr:from>
    <xdr:to>
      <xdr:col>76</xdr:col>
      <xdr:colOff>165100</xdr:colOff>
      <xdr:row>37</xdr:row>
      <xdr:rowOff>44120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35247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93066</xdr:rowOff>
    </xdr:from>
    <xdr:to>
      <xdr:col>71</xdr:col>
      <xdr:colOff>177800</xdr:colOff>
      <xdr:row>38</xdr:row>
      <xdr:rowOff>105143</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608166"/>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162357</xdr:rowOff>
    </xdr:from>
    <xdr:to>
      <xdr:col>72</xdr:col>
      <xdr:colOff>38100</xdr:colOff>
      <xdr:row>37</xdr:row>
      <xdr:rowOff>92507</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109034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152222</xdr:rowOff>
    </xdr:from>
    <xdr:to>
      <xdr:col>67</xdr:col>
      <xdr:colOff>101600</xdr:colOff>
      <xdr:row>37</xdr:row>
      <xdr:rowOff>82372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32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98899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0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17576</xdr:rowOff>
    </xdr:from>
    <xdr:to>
      <xdr:col>85</xdr:col>
      <xdr:colOff>177800</xdr:colOff>
      <xdr:row>38</xdr:row>
      <xdr:rowOff>119176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167453</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45123</xdr:rowOff>
    </xdr:from>
    <xdr:to>
      <xdr:col>81</xdr:col>
      <xdr:colOff>101600</xdr:colOff>
      <xdr:row>38</xdr:row>
      <xdr:rowOff>146723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137850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5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69393</xdr:rowOff>
    </xdr:from>
    <xdr:to>
      <xdr:col>76</xdr:col>
      <xdr:colOff>165100</xdr:colOff>
      <xdr:row>36</xdr:row>
      <xdr:rowOff>170993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2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16070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01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54343</xdr:rowOff>
    </xdr:from>
    <xdr:to>
      <xdr:col>72</xdr:col>
      <xdr:colOff>38100</xdr:colOff>
      <xdr:row>38</xdr:row>
      <xdr:rowOff>155943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6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147070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6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42266</xdr:rowOff>
    </xdr:from>
    <xdr:to>
      <xdr:col>67</xdr:col>
      <xdr:colOff>101600</xdr:colOff>
      <xdr:row>38</xdr:row>
      <xdr:rowOff>143866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134993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145333</xdr:rowOff>
    </xdr:from>
    <xdr:to>
      <xdr:col>85</xdr:col>
      <xdr:colOff>127000</xdr:colOff>
      <xdr:row>56</xdr:row>
      <xdr:rowOff>14836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8717833"/>
          <a:ext cx="838200" cy="89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95548</xdr:rowOff>
    </xdr:from>
    <xdr:to>
      <xdr:col>81</xdr:col>
      <xdr:colOff>50800</xdr:colOff>
      <xdr:row>56</xdr:row>
      <xdr:rowOff>14836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8839498"/>
          <a:ext cx="889000" cy="77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95548</xdr:rowOff>
    </xdr:from>
    <xdr:to>
      <xdr:col>76</xdr:col>
      <xdr:colOff>114300</xdr:colOff>
      <xdr:row>56</xdr:row>
      <xdr:rowOff>103156</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8839498"/>
          <a:ext cx="889000" cy="8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60893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12860</xdr:rowOff>
    </xdr:from>
    <xdr:to>
      <xdr:col>71</xdr:col>
      <xdr:colOff>177800</xdr:colOff>
      <xdr:row>56</xdr:row>
      <xdr:rowOff>103156</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614060"/>
          <a:ext cx="889000" cy="9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157934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94533</xdr:rowOff>
    </xdr:from>
    <xdr:to>
      <xdr:col>85</xdr:col>
      <xdr:colOff>177800</xdr:colOff>
      <xdr:row>51</xdr:row>
      <xdr:rowOff>24683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866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40196</xdr:rowOff>
    </xdr:from>
    <xdr:ext cx="599010"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861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135486</xdr:rowOff>
    </xdr:from>
    <xdr:to>
      <xdr:col>81</xdr:col>
      <xdr:colOff>101600</xdr:colOff>
      <xdr:row>56</xdr:row>
      <xdr:rowOff>65636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82163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34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44748</xdr:rowOff>
    </xdr:from>
    <xdr:to>
      <xdr:col>76</xdr:col>
      <xdr:colOff>165100</xdr:colOff>
      <xdr:row>51</xdr:row>
      <xdr:rowOff>146348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878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162875</xdr:rowOff>
    </xdr:from>
    <xdr:ext cx="599010"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292795" y="85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52356</xdr:rowOff>
    </xdr:from>
    <xdr:to>
      <xdr:col>72</xdr:col>
      <xdr:colOff>38100</xdr:colOff>
      <xdr:row>56</xdr:row>
      <xdr:rowOff>153956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6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145083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74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133510</xdr:rowOff>
    </xdr:from>
    <xdr:to>
      <xdr:col>67</xdr:col>
      <xdr:colOff>101600</xdr:colOff>
      <xdr:row>56</xdr:row>
      <xdr:rowOff>63660</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5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80187</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3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95318</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5481300" y="13639868"/>
          <a:ext cx="8382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85962</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30512"/>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44518</xdr:rowOff>
    </xdr:from>
    <xdr:to>
      <xdr:col>85</xdr:col>
      <xdr:colOff>177800</xdr:colOff>
      <xdr:row>79</xdr:row>
      <xdr:rowOff>146118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169445</xdr:rowOff>
    </xdr:from>
    <xdr:ext cx="378565"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35162</xdr:rowOff>
    </xdr:from>
    <xdr:to>
      <xdr:col>67</xdr:col>
      <xdr:colOff>101600</xdr:colOff>
      <xdr:row>79</xdr:row>
      <xdr:rowOff>136762</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127889</xdr:rowOff>
    </xdr:from>
    <xdr:ext cx="378565"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25017" y="13672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139095</xdr:rowOff>
    </xdr:from>
    <xdr:to>
      <xdr:col>85</xdr:col>
      <xdr:colOff>127000</xdr:colOff>
      <xdr:row>97</xdr:row>
      <xdr:rowOff>25205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598295"/>
          <a:ext cx="838200" cy="5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25205</xdr:rowOff>
    </xdr:from>
    <xdr:to>
      <xdr:col>81</xdr:col>
      <xdr:colOff>50800</xdr:colOff>
      <xdr:row>97</xdr:row>
      <xdr:rowOff>39737</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655855"/>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33973</xdr:rowOff>
    </xdr:from>
    <xdr:to>
      <xdr:col>76</xdr:col>
      <xdr:colOff>114300</xdr:colOff>
      <xdr:row>97</xdr:row>
      <xdr:rowOff>39737</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664623"/>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52651</xdr:rowOff>
    </xdr:from>
    <xdr:to>
      <xdr:col>76</xdr:col>
      <xdr:colOff>165100</xdr:colOff>
      <xdr:row>96</xdr:row>
      <xdr:rowOff>154251</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170778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33973</xdr:rowOff>
    </xdr:from>
    <xdr:to>
      <xdr:col>71</xdr:col>
      <xdr:colOff>177800</xdr:colOff>
      <xdr:row>97</xdr:row>
      <xdr:rowOff>56522</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664623"/>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162917</xdr:rowOff>
    </xdr:from>
    <xdr:to>
      <xdr:col>72</xdr:col>
      <xdr:colOff>38100</xdr:colOff>
      <xdr:row>96</xdr:row>
      <xdr:rowOff>93067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109594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157823</xdr:rowOff>
    </xdr:from>
    <xdr:to>
      <xdr:col>67</xdr:col>
      <xdr:colOff>101600</xdr:colOff>
      <xdr:row>96</xdr:row>
      <xdr:rowOff>87973</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104500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88295</xdr:rowOff>
    </xdr:from>
    <xdr:to>
      <xdr:col>85</xdr:col>
      <xdr:colOff>177800</xdr:colOff>
      <xdr:row>97</xdr:row>
      <xdr:rowOff>18445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54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66722</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5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145855</xdr:rowOff>
    </xdr:from>
    <xdr:to>
      <xdr:col>81</xdr:col>
      <xdr:colOff>101600</xdr:colOff>
      <xdr:row>97</xdr:row>
      <xdr:rowOff>76005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6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67132</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6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160387</xdr:rowOff>
    </xdr:from>
    <xdr:to>
      <xdr:col>76</xdr:col>
      <xdr:colOff>165100</xdr:colOff>
      <xdr:row>97</xdr:row>
      <xdr:rowOff>90537</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61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81664</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7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154623</xdr:rowOff>
    </xdr:from>
    <xdr:to>
      <xdr:col>72</xdr:col>
      <xdr:colOff>38100</xdr:colOff>
      <xdr:row>97</xdr:row>
      <xdr:rowOff>84773</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6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75900</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70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5722</xdr:rowOff>
    </xdr:from>
    <xdr:to>
      <xdr:col>67</xdr:col>
      <xdr:colOff>101600</xdr:colOff>
      <xdr:row>97</xdr:row>
      <xdr:rowOff>107322</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6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98449</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2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41711</xdr:rowOff>
    </xdr:from>
    <xdr:to>
      <xdr:col>102</xdr:col>
      <xdr:colOff>165100</xdr:colOff>
      <xdr:row>39</xdr:row>
      <xdr:rowOff>143311</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159838</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503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47915</xdr:rowOff>
    </xdr:from>
    <xdr:to>
      <xdr:col>98</xdr:col>
      <xdr:colOff>38100</xdr:colOff>
      <xdr:row>39</xdr:row>
      <xdr:rowOff>149515</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166042</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096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ほぼすべての目的別歳出において、類似団体内平均値を下回っている。その中で、労働費及び教育費は類似団体内平均値を上回っている。労働費については、類似団体内平均値を</a:t>
          </a:r>
          <a:r>
            <a:rPr kumimoji="1" lang="en-US" altLang="ja-JP" sz="1100">
              <a:solidFill>
                <a:schemeClr val="dk1"/>
              </a:solidFill>
              <a:effectLst/>
              <a:latin typeface="+mn-lt"/>
              <a:ea typeface="+mn-ea"/>
              <a:cs typeface="+mn-cs"/>
            </a:rPr>
            <a:t>819</a:t>
          </a:r>
          <a:r>
            <a:rPr kumimoji="1" lang="ja-JP" altLang="ja-JP" sz="1100">
              <a:solidFill>
                <a:schemeClr val="dk1"/>
              </a:solidFill>
              <a:effectLst/>
              <a:latin typeface="+mn-lt"/>
              <a:ea typeface="+mn-ea"/>
              <a:cs typeface="+mn-cs"/>
            </a:rPr>
            <a:t>円上回っているが、勤労者住宅資金預託金や勤労福祉センターの</a:t>
          </a:r>
          <a:r>
            <a:rPr kumimoji="1" lang="ja-JP" altLang="en-US" sz="1100">
              <a:solidFill>
                <a:schemeClr val="dk1"/>
              </a:solidFill>
              <a:effectLst/>
              <a:latin typeface="+mn-lt"/>
              <a:ea typeface="+mn-ea"/>
              <a:cs typeface="+mn-cs"/>
            </a:rPr>
            <a:t>駐車場整備事業等</a:t>
          </a:r>
          <a:r>
            <a:rPr kumimoji="1" lang="ja-JP" altLang="ja-JP" sz="1100">
              <a:solidFill>
                <a:schemeClr val="dk1"/>
              </a:solidFill>
              <a:effectLst/>
              <a:latin typeface="+mn-lt"/>
              <a:ea typeface="+mn-ea"/>
              <a:cs typeface="+mn-cs"/>
            </a:rPr>
            <a:t>によるもの。教育費は、</a:t>
          </a:r>
          <a:r>
            <a:rPr kumimoji="1" lang="ja-JP" altLang="en-US" sz="1100">
              <a:solidFill>
                <a:schemeClr val="dk1"/>
              </a:solidFill>
              <a:effectLst/>
              <a:latin typeface="+mn-lt"/>
              <a:ea typeface="+mn-ea"/>
              <a:cs typeface="+mn-cs"/>
            </a:rPr>
            <a:t>阿久比スポーツ村整備基金積立金</a:t>
          </a:r>
          <a:r>
            <a:rPr kumimoji="1" lang="en-US" altLang="ja-JP" sz="1100">
              <a:solidFill>
                <a:schemeClr val="dk1"/>
              </a:solidFill>
              <a:effectLst/>
              <a:latin typeface="+mn-lt"/>
              <a:ea typeface="+mn-ea"/>
              <a:cs typeface="+mn-cs"/>
            </a:rPr>
            <a:t>0→1,273,195</a:t>
          </a:r>
          <a:r>
            <a:rPr kumimoji="1" lang="ja-JP" altLang="en-US" sz="1100">
              <a:solidFill>
                <a:schemeClr val="dk1"/>
              </a:solidFill>
              <a:effectLst/>
              <a:latin typeface="+mn-lt"/>
              <a:ea typeface="+mn-ea"/>
              <a:cs typeface="+mn-cs"/>
            </a:rPr>
            <a:t>　皆増</a:t>
          </a:r>
        </a:p>
        <a:p>
          <a:r>
            <a:rPr kumimoji="1" lang="ja-JP" altLang="en-US" sz="1100">
              <a:solidFill>
                <a:schemeClr val="dk1"/>
              </a:solidFill>
              <a:effectLst/>
              <a:latin typeface="+mn-lt"/>
              <a:ea typeface="+mn-ea"/>
              <a:cs typeface="+mn-cs"/>
            </a:rPr>
            <a:t>阿久比中学校校舎増築事業（</a:t>
          </a:r>
          <a:r>
            <a:rPr kumimoji="1" lang="en-US" altLang="ja-JP" sz="1100">
              <a:solidFill>
                <a:schemeClr val="dk1"/>
              </a:solidFill>
              <a:effectLst/>
              <a:latin typeface="+mn-lt"/>
              <a:ea typeface="+mn-ea"/>
              <a:cs typeface="+mn-cs"/>
            </a:rPr>
            <a:t>410,366</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新学校給食センター建設事業（</a:t>
          </a:r>
          <a:r>
            <a:rPr kumimoji="1" lang="en-US" altLang="ja-JP" sz="1100">
              <a:solidFill>
                <a:schemeClr val="dk1"/>
              </a:solidFill>
              <a:effectLst/>
              <a:latin typeface="+mn-lt"/>
              <a:ea typeface="+mn-ea"/>
              <a:cs typeface="+mn-cs"/>
            </a:rPr>
            <a:t>1,463,729</a:t>
          </a:r>
          <a:r>
            <a:rPr kumimoji="1" lang="ja-JP" altLang="ja-JP" sz="1100">
              <a:solidFill>
                <a:schemeClr val="dk1"/>
              </a:solidFill>
              <a:effectLst/>
              <a:latin typeface="+mn-lt"/>
              <a:ea typeface="+mn-ea"/>
              <a:cs typeface="+mn-cs"/>
            </a:rPr>
            <a:t>千円）が皆減したことにより</a:t>
          </a:r>
          <a:r>
            <a:rPr kumimoji="1" lang="en-US" altLang="ja-JP" sz="1100">
              <a:solidFill>
                <a:schemeClr val="dk1"/>
              </a:solidFill>
              <a:effectLst/>
              <a:latin typeface="+mn-lt"/>
              <a:ea typeface="+mn-ea"/>
              <a:cs typeface="+mn-cs"/>
            </a:rPr>
            <a:t>56,647</a:t>
          </a:r>
          <a:r>
            <a:rPr kumimoji="1" lang="ja-JP" altLang="ja-JP" sz="1100">
              <a:solidFill>
                <a:schemeClr val="dk1"/>
              </a:solidFill>
              <a:effectLst/>
              <a:latin typeface="+mn-lt"/>
              <a:ea typeface="+mn-ea"/>
              <a:cs typeface="+mn-cs"/>
            </a:rPr>
            <a:t>円と減少したものの、類似団体内平均値を</a:t>
          </a:r>
          <a:r>
            <a:rPr kumimoji="1" lang="en-US" altLang="ja-JP" sz="1100">
              <a:solidFill>
                <a:schemeClr val="dk1"/>
              </a:solidFill>
              <a:effectLst/>
              <a:latin typeface="+mn-lt"/>
              <a:ea typeface="+mn-ea"/>
              <a:cs typeface="+mn-cs"/>
            </a:rPr>
            <a:t>7,003</a:t>
          </a:r>
          <a:r>
            <a:rPr kumimoji="1" lang="ja-JP" altLang="ja-JP" sz="1100">
              <a:solidFill>
                <a:schemeClr val="dk1"/>
              </a:solidFill>
              <a:effectLst/>
              <a:latin typeface="+mn-lt"/>
              <a:ea typeface="+mn-ea"/>
              <a:cs typeface="+mn-cs"/>
            </a:rPr>
            <a:t>円上回っている。また、総務費が</a:t>
          </a:r>
          <a:r>
            <a:rPr kumimoji="1" lang="en-US" altLang="ja-JP" sz="1100">
              <a:solidFill>
                <a:schemeClr val="dk1"/>
              </a:solidFill>
              <a:effectLst/>
              <a:latin typeface="+mn-lt"/>
              <a:ea typeface="+mn-ea"/>
              <a:cs typeface="+mn-cs"/>
            </a:rPr>
            <a:t>60,331</a:t>
          </a:r>
          <a:r>
            <a:rPr kumimoji="1" lang="ja-JP" altLang="ja-JP"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89,907</a:t>
          </a:r>
          <a:r>
            <a:rPr kumimoji="1" lang="ja-JP" altLang="ja-JP" sz="1100">
              <a:solidFill>
                <a:schemeClr val="dk1"/>
              </a:solidFill>
              <a:effectLst/>
              <a:latin typeface="+mn-lt"/>
              <a:ea typeface="+mn-ea"/>
              <a:cs typeface="+mn-cs"/>
            </a:rPr>
            <a:t>円の大幅な減額となったが、主に特別定額給付金（</a:t>
          </a:r>
          <a:r>
            <a:rPr kumimoji="1" lang="en-US" altLang="ja-JP" sz="1100">
              <a:solidFill>
                <a:schemeClr val="dk1"/>
              </a:solidFill>
              <a:effectLst/>
              <a:latin typeface="+mn-lt"/>
              <a:ea typeface="+mn-ea"/>
              <a:cs typeface="+mn-cs"/>
            </a:rPr>
            <a:t>2,865,500</a:t>
          </a:r>
          <a:r>
            <a:rPr kumimoji="1" lang="ja-JP" altLang="ja-JP" sz="1100">
              <a:solidFill>
                <a:schemeClr val="dk1"/>
              </a:solidFill>
              <a:effectLst/>
              <a:latin typeface="+mn-lt"/>
              <a:ea typeface="+mn-ea"/>
              <a:cs typeface="+mn-cs"/>
            </a:rPr>
            <a:t>千円）の皆減によるもの。今後の公債費については、新庁舎建設事業債の償還がしばらく続くとともに、新学校給食センター建設事業及び防災行政無線デジタル化事業の償還が開始していることから増加が見込まれる。また、道路舗装修繕計画に基づいた舗装の修繕・工事を行うほか、中学校校舎増築工事、施設の長寿命化を図るための改修工事、阿久比スポーツ村整備事業等を予定しており、今後も普通建設事業費が増加することが予想される。今後も必要な事業の取捨選択を適切に行い、事業費の削減を目指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財政調整基金については、決算剰余金の一部を積み立てるとともに、取り崩し額の抑制に努めている。</a:t>
          </a:r>
          <a:r>
            <a:rPr kumimoji="1" lang="ja-JP" altLang="ja-JP" sz="1100">
              <a:solidFill>
                <a:schemeClr val="tx1"/>
              </a:solidFill>
              <a:effectLst/>
              <a:latin typeface="+mn-lt"/>
              <a:ea typeface="+mn-ea"/>
              <a:cs typeface="+mn-cs"/>
            </a:rPr>
            <a:t>令和</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年度は、</a:t>
          </a:r>
          <a:r>
            <a:rPr kumimoji="1" lang="ja-JP" altLang="en-US" sz="1100">
              <a:solidFill>
                <a:schemeClr val="tx1"/>
              </a:solidFill>
              <a:effectLst/>
              <a:latin typeface="+mn-lt"/>
              <a:ea typeface="+mn-ea"/>
              <a:cs typeface="+mn-cs"/>
            </a:rPr>
            <a:t>個人町民税や固定資産税等で増収となり、前年度比</a:t>
          </a:r>
          <a:r>
            <a:rPr kumimoji="1" lang="en-US" altLang="ja-JP" sz="1100">
              <a:solidFill>
                <a:schemeClr val="tx1"/>
              </a:solidFill>
              <a:effectLst/>
              <a:latin typeface="+mn-lt"/>
              <a:ea typeface="+mn-ea"/>
              <a:cs typeface="+mn-cs"/>
            </a:rPr>
            <a:t>+115,223</a:t>
          </a:r>
          <a:r>
            <a:rPr kumimoji="1" lang="ja-JP" altLang="en-US" sz="1100">
              <a:solidFill>
                <a:schemeClr val="tx1"/>
              </a:solidFill>
              <a:effectLst/>
              <a:latin typeface="+mn-lt"/>
              <a:ea typeface="+mn-ea"/>
              <a:cs typeface="+mn-cs"/>
            </a:rPr>
            <a:t>千円、国の補正予算により増額された地方交付税が前年度比</a:t>
          </a:r>
          <a:r>
            <a:rPr kumimoji="1" lang="en-US" altLang="ja-JP" sz="1100">
              <a:solidFill>
                <a:schemeClr val="tx1"/>
              </a:solidFill>
              <a:effectLst/>
              <a:latin typeface="+mn-lt"/>
              <a:ea typeface="+mn-ea"/>
              <a:cs typeface="+mn-cs"/>
            </a:rPr>
            <a:t>+252,725</a:t>
          </a:r>
          <a:r>
            <a:rPr kumimoji="1" lang="ja-JP" altLang="en-US" sz="1100">
              <a:solidFill>
                <a:schemeClr val="tx1"/>
              </a:solidFill>
              <a:effectLst/>
              <a:latin typeface="+mn-lt"/>
              <a:ea typeface="+mn-ea"/>
              <a:cs typeface="+mn-cs"/>
            </a:rPr>
            <a:t>千円などにより、</a:t>
          </a:r>
          <a:r>
            <a:rPr kumimoji="1" lang="ja-JP" altLang="ja-JP" sz="1100">
              <a:solidFill>
                <a:schemeClr val="tx1"/>
              </a:solidFill>
              <a:effectLst/>
              <a:latin typeface="+mn-lt"/>
              <a:ea typeface="+mn-ea"/>
              <a:cs typeface="+mn-cs"/>
            </a:rPr>
            <a:t>不足額の補てんとして財政調整基金からの取り崩しが</a:t>
          </a:r>
          <a:r>
            <a:rPr kumimoji="1" lang="ja-JP" altLang="en-US" sz="1100">
              <a:solidFill>
                <a:schemeClr val="tx1"/>
              </a:solidFill>
              <a:effectLst/>
              <a:latin typeface="+mn-lt"/>
              <a:ea typeface="+mn-ea"/>
              <a:cs typeface="+mn-cs"/>
            </a:rPr>
            <a:t>抑制されたため</a:t>
          </a:r>
          <a:r>
            <a:rPr kumimoji="1" lang="ja-JP" altLang="ja-JP" sz="1100">
              <a:solidFill>
                <a:schemeClr val="tx1"/>
              </a:solidFill>
              <a:effectLst/>
              <a:latin typeface="+mn-lt"/>
              <a:ea typeface="+mn-ea"/>
              <a:cs typeface="+mn-cs"/>
            </a:rPr>
            <a:t>、実質単年度収支は黒字となった。</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今後</a:t>
          </a:r>
          <a:r>
            <a:rPr kumimoji="1" lang="ja-JP" altLang="en-US" sz="1100">
              <a:solidFill>
                <a:schemeClr val="tx1"/>
              </a:solidFill>
              <a:effectLst/>
              <a:latin typeface="+mn-lt"/>
              <a:ea typeface="+mn-ea"/>
              <a:cs typeface="+mn-cs"/>
            </a:rPr>
            <a:t>については</a:t>
          </a:r>
          <a:r>
            <a:rPr kumimoji="1" lang="ja-JP" altLang="ja-JP" sz="1100">
              <a:solidFill>
                <a:schemeClr val="tx1"/>
              </a:solidFill>
              <a:effectLst/>
              <a:latin typeface="+mn-lt"/>
              <a:ea typeface="+mn-ea"/>
              <a:cs typeface="+mn-cs"/>
            </a:rPr>
            <a:t>、町税などの一般財源の確保が厳しくなる状況が見込まれ、財政調整基金の運用に頼らざるを得ないことが考えられる。</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連結実質赤字比率については、全会計において黒字であるため赤字比率は算出されなかった。</a:t>
          </a:r>
          <a:endParaRPr lang="ja-JP" altLang="ja-JP" sz="1400">
            <a:effectLst/>
          </a:endParaRPr>
        </a:p>
        <a:p>
          <a:r>
            <a:rPr kumimoji="1" lang="ja-JP" altLang="ja-JP" sz="1100">
              <a:solidFill>
                <a:schemeClr val="dk1"/>
              </a:solidFill>
              <a:effectLst/>
              <a:latin typeface="+mn-lt"/>
              <a:ea typeface="+mn-ea"/>
              <a:cs typeface="+mn-cs"/>
            </a:rPr>
            <a:t>　今後については、一般会計においても、実質収支比率同様に、一般財源の確保が厳しくなる状況が見込まれ、財政調整基金を始めとする各種基金の運用による財政運営が求められるため、注視していく必要がある。</a:t>
          </a:r>
          <a:endParaRPr lang="ja-JP" altLang="ja-JP" sz="1400">
            <a:effectLst/>
          </a:endParaRPr>
        </a:p>
        <a:p>
          <a:r>
            <a:rPr kumimoji="1" lang="ja-JP" altLang="ja-JP" sz="1100">
              <a:solidFill>
                <a:schemeClr val="dk1"/>
              </a:solidFill>
              <a:effectLst/>
              <a:latin typeface="+mn-lt"/>
              <a:ea typeface="+mn-ea"/>
              <a:cs typeface="+mn-cs"/>
            </a:rPr>
            <a:t>　また、その他の会計においても、各々赤字決算とならないよう適切な予算編成及び財政運営に努め、黒字となるよう現状維持に努める。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12723639</v>
      </c>
      <c r="BO4" s="371"/>
      <c r="BP4" s="371"/>
      <c r="BQ4" s="371"/>
      <c r="BR4" s="371"/>
      <c r="BS4" s="371"/>
      <c r="BT4" s="371"/>
      <c r="BU4" s="372"/>
      <c r="BV4" s="370">
        <v>11322797</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7.8</v>
      </c>
      <c r="CU4" s="377"/>
      <c r="CV4" s="377"/>
      <c r="CW4" s="377"/>
      <c r="CX4" s="377"/>
      <c r="CY4" s="377"/>
      <c r="CZ4" s="377"/>
      <c r="DA4" s="378"/>
      <c r="DB4" s="376">
        <v>7.8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12214397</v>
      </c>
      <c r="BO5" s="408"/>
      <c r="BP5" s="408"/>
      <c r="BQ5" s="408"/>
      <c r="BR5" s="408"/>
      <c r="BS5" s="408"/>
      <c r="BT5" s="408"/>
      <c r="BU5" s="409"/>
      <c r="BV5" s="407">
        <v>10791433</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87.6</v>
      </c>
      <c r="CU5" s="405"/>
      <c r="CV5" s="405"/>
      <c r="CW5" s="405"/>
      <c r="CX5" s="405"/>
      <c r="CY5" s="405"/>
      <c r="CZ5" s="405"/>
      <c r="DA5" s="406"/>
      <c r="DB5" s="404">
        <v>80.5</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509242</v>
      </c>
      <c r="BO6" s="408"/>
      <c r="BP6" s="408"/>
      <c r="BQ6" s="408"/>
      <c r="BR6" s="408"/>
      <c r="BS6" s="408"/>
      <c r="BT6" s="408"/>
      <c r="BU6" s="409"/>
      <c r="BV6" s="407">
        <v>531364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90.2</v>
      </c>
      <c r="CU6" s="445"/>
      <c r="CV6" s="445"/>
      <c r="CW6" s="445"/>
      <c r="CX6" s="445"/>
      <c r="CY6" s="445"/>
      <c r="CZ6" s="445"/>
      <c r="DA6" s="446"/>
      <c r="DB6" s="444">
        <v>89.1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95</v>
      </c>
      <c r="AV7" s="440"/>
      <c r="AW7" s="440"/>
      <c r="AX7" s="440"/>
      <c r="AY7" s="441" t="s">
        <v>107</v>
      </c>
      <c r="AZ7" s="442"/>
      <c r="BA7" s="442"/>
      <c r="BB7" s="442"/>
      <c r="BC7" s="442"/>
      <c r="BD7" s="442"/>
      <c r="BE7" s="442"/>
      <c r="BF7" s="442"/>
      <c r="BG7" s="442"/>
      <c r="BH7" s="442"/>
      <c r="BI7" s="442"/>
      <c r="BJ7" s="442"/>
      <c r="BK7" s="442"/>
      <c r="BL7" s="442"/>
      <c r="BM7" s="443"/>
      <c r="BN7" s="407">
        <v>3695</v>
      </c>
      <c r="BO7" s="408"/>
      <c r="BP7" s="408"/>
      <c r="BQ7" s="408"/>
      <c r="BR7" s="408"/>
      <c r="BS7" s="408"/>
      <c r="BT7" s="408"/>
      <c r="BU7" s="409"/>
      <c r="BV7" s="407">
        <v>9864</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6503956</v>
      </c>
      <c r="CU7" s="408"/>
      <c r="CV7" s="408"/>
      <c r="CW7" s="408"/>
      <c r="CX7" s="408"/>
      <c r="CY7" s="408"/>
      <c r="CZ7" s="408"/>
      <c r="DA7" s="409"/>
      <c r="DB7" s="407">
        <v>6678810</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505547</v>
      </c>
      <c r="BO8" s="408"/>
      <c r="BP8" s="408"/>
      <c r="BQ8" s="408"/>
      <c r="BR8" s="408"/>
      <c r="BS8" s="408"/>
      <c r="BT8" s="408"/>
      <c r="BU8" s="409"/>
      <c r="BV8" s="407">
        <v>521500</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0.74</v>
      </c>
      <c r="CU8" s="448"/>
      <c r="CV8" s="448"/>
      <c r="CW8" s="448"/>
      <c r="CX8" s="448"/>
      <c r="CY8" s="448"/>
      <c r="CZ8" s="448"/>
      <c r="DA8" s="449"/>
      <c r="DB8" s="447">
        <v>0.79</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28383</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-15953</v>
      </c>
      <c r="BO9" s="408"/>
      <c r="BP9" s="408"/>
      <c r="BQ9" s="408"/>
      <c r="BR9" s="408"/>
      <c r="BS9" s="408"/>
      <c r="BT9" s="408"/>
      <c r="BU9" s="409"/>
      <c r="BV9" s="407">
        <v>185956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10.199999999999999</v>
      </c>
      <c r="CU9" s="405"/>
      <c r="CV9" s="405"/>
      <c r="CW9" s="405"/>
      <c r="CX9" s="405"/>
      <c r="CY9" s="405"/>
      <c r="CZ9" s="405"/>
      <c r="DA9" s="406"/>
      <c r="DB9" s="404">
        <v>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27747</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261248</v>
      </c>
      <c r="BO10" s="408"/>
      <c r="BP10" s="408"/>
      <c r="BQ10" s="408"/>
      <c r="BR10" s="408"/>
      <c r="BS10" s="408"/>
      <c r="BT10" s="408"/>
      <c r="BU10" s="409"/>
      <c r="BV10" s="407">
        <v>168174</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28438</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213000</v>
      </c>
      <c r="BO12" s="408"/>
      <c r="BP12" s="408"/>
      <c r="BQ12" s="408"/>
      <c r="BR12" s="408"/>
      <c r="BS12" s="408"/>
      <c r="BT12" s="408"/>
      <c r="BU12" s="409"/>
      <c r="BV12" s="407">
        <v>210000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28021</v>
      </c>
      <c r="S13" s="492"/>
      <c r="T13" s="492"/>
      <c r="U13" s="492"/>
      <c r="V13" s="493"/>
      <c r="W13" s="423" t="s">
        <v>143</v>
      </c>
      <c r="X13" s="424"/>
      <c r="Y13" s="424"/>
      <c r="Z13" s="424"/>
      <c r="AA13" s="424"/>
      <c r="AB13" s="414"/>
      <c r="AC13" s="458">
        <v>382</v>
      </c>
      <c r="AD13" s="459"/>
      <c r="AE13" s="459"/>
      <c r="AF13" s="459"/>
      <c r="AG13" s="501"/>
      <c r="AH13" s="458">
        <v>410</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32295</v>
      </c>
      <c r="BO13" s="408"/>
      <c r="BP13" s="408"/>
      <c r="BQ13" s="408"/>
      <c r="BR13" s="408"/>
      <c r="BS13" s="408"/>
      <c r="BT13" s="408"/>
      <c r="BU13" s="409"/>
      <c r="BV13" s="407">
        <v>144130</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4.4000000000000004</v>
      </c>
      <c r="CU13" s="405"/>
      <c r="CV13" s="405"/>
      <c r="CW13" s="405"/>
      <c r="CX13" s="405"/>
      <c r="CY13" s="405"/>
      <c r="CZ13" s="405"/>
      <c r="DA13" s="406"/>
      <c r="DB13" s="404">
        <v>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28556</v>
      </c>
      <c r="S14" s="492"/>
      <c r="T14" s="492"/>
      <c r="U14" s="492"/>
      <c r="V14" s="493"/>
      <c r="W14" s="397"/>
      <c r="X14" s="398"/>
      <c r="Y14" s="398"/>
      <c r="Z14" s="398"/>
      <c r="AA14" s="398"/>
      <c r="AB14" s="387"/>
      <c r="AC14" s="494">
        <v>2.9</v>
      </c>
      <c r="AD14" s="495"/>
      <c r="AE14" s="495"/>
      <c r="AF14" s="495"/>
      <c r="AG14" s="496"/>
      <c r="AH14" s="494">
        <v>3.2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21</v>
      </c>
      <c r="CU14" s="506"/>
      <c r="CV14" s="506"/>
      <c r="CW14" s="506"/>
      <c r="CX14" s="506"/>
      <c r="CY14" s="506"/>
      <c r="CZ14" s="506"/>
      <c r="DA14" s="507"/>
      <c r="DB14" s="505">
        <v>48.3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142</v>
      </c>
      <c r="N15" s="499"/>
      <c r="O15" s="499"/>
      <c r="P15" s="499"/>
      <c r="Q15" s="500"/>
      <c r="R15" s="491">
        <v>28137</v>
      </c>
      <c r="S15" s="492"/>
      <c r="T15" s="492"/>
      <c r="U15" s="492"/>
      <c r="V15" s="493"/>
      <c r="W15" s="423" t="s">
        <v>150</v>
      </c>
      <c r="X15" s="424"/>
      <c r="Y15" s="424"/>
      <c r="Z15" s="424"/>
      <c r="AA15" s="424"/>
      <c r="AB15" s="414"/>
      <c r="AC15" s="458">
        <v>4572</v>
      </c>
      <c r="AD15" s="459"/>
      <c r="AE15" s="459"/>
      <c r="AF15" s="459"/>
      <c r="AG15" s="501"/>
      <c r="AH15" s="458">
        <v>4710</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3713526</v>
      </c>
      <c r="BO15" s="371"/>
      <c r="BP15" s="371"/>
      <c r="BQ15" s="371"/>
      <c r="BR15" s="371"/>
      <c r="BS15" s="371"/>
      <c r="BT15" s="371"/>
      <c r="BU15" s="372"/>
      <c r="BV15" s="370">
        <v>3664677</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35.200000000000003</v>
      </c>
      <c r="AD16" s="495"/>
      <c r="AE16" s="495"/>
      <c r="AF16" s="495"/>
      <c r="AG16" s="496"/>
      <c r="AH16" s="494">
        <v>36.5</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5334297</v>
      </c>
      <c r="BO16" s="408"/>
      <c r="BP16" s="408"/>
      <c r="BQ16" s="408"/>
      <c r="BR16" s="408"/>
      <c r="BS16" s="408"/>
      <c r="BT16" s="408"/>
      <c r="BU16" s="409"/>
      <c r="BV16" s="407">
        <v>5033208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154</v>
      </c>
      <c r="S17" s="514"/>
      <c r="T17" s="514"/>
      <c r="U17" s="514"/>
      <c r="V17" s="515"/>
      <c r="W17" s="423" t="s">
        <v>157</v>
      </c>
      <c r="X17" s="424"/>
      <c r="Y17" s="424"/>
      <c r="Z17" s="424"/>
      <c r="AA17" s="424"/>
      <c r="AB17" s="414"/>
      <c r="AC17" s="458">
        <v>8027</v>
      </c>
      <c r="AD17" s="459"/>
      <c r="AE17" s="459"/>
      <c r="AF17" s="459"/>
      <c r="AG17" s="501"/>
      <c r="AH17" s="458">
        <v>7790</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4683874</v>
      </c>
      <c r="BO17" s="408"/>
      <c r="BP17" s="408"/>
      <c r="BQ17" s="408"/>
      <c r="BR17" s="408"/>
      <c r="BS17" s="408"/>
      <c r="BT17" s="408"/>
      <c r="BU17" s="409"/>
      <c r="BV17" s="407">
        <v>4649708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23.8</v>
      </c>
      <c r="M18" s="531"/>
      <c r="N18" s="531"/>
      <c r="O18" s="531"/>
      <c r="P18" s="531"/>
      <c r="Q18" s="531"/>
      <c r="R18" s="532"/>
      <c r="S18" s="532"/>
      <c r="T18" s="532"/>
      <c r="U18" s="532"/>
      <c r="V18" s="533"/>
      <c r="W18" s="425"/>
      <c r="X18" s="426"/>
      <c r="Y18" s="426"/>
      <c r="Z18" s="426"/>
      <c r="AA18" s="426"/>
      <c r="AB18" s="417"/>
      <c r="AC18" s="534">
        <v>61.8</v>
      </c>
      <c r="AD18" s="535"/>
      <c r="AE18" s="535"/>
      <c r="AF18" s="535"/>
      <c r="AG18" s="536"/>
      <c r="AH18" s="534">
        <v>60.3</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5893292</v>
      </c>
      <c r="BO18" s="408"/>
      <c r="BP18" s="408"/>
      <c r="BQ18" s="408"/>
      <c r="BR18" s="408"/>
      <c r="BS18" s="408"/>
      <c r="BT18" s="408"/>
      <c r="BU18" s="409"/>
      <c r="BV18" s="407">
        <v>5488130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1193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8108096</v>
      </c>
      <c r="BO19" s="408"/>
      <c r="BP19" s="408"/>
      <c r="BQ19" s="408"/>
      <c r="BR19" s="408"/>
      <c r="BS19" s="408"/>
      <c r="BT19" s="408"/>
      <c r="BU19" s="409"/>
      <c r="BV19" s="407">
        <v>8062175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10134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9847621</v>
      </c>
      <c r="BO22" s="371"/>
      <c r="BP22" s="371"/>
      <c r="BQ22" s="371"/>
      <c r="BR22" s="371"/>
      <c r="BS22" s="371"/>
      <c r="BT22" s="371"/>
      <c r="BU22" s="372"/>
      <c r="BV22" s="370">
        <v>10247891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5947331</v>
      </c>
      <c r="BO23" s="408"/>
      <c r="BP23" s="408"/>
      <c r="BQ23" s="408"/>
      <c r="BR23" s="408"/>
      <c r="BS23" s="408"/>
      <c r="BT23" s="408"/>
      <c r="BU23" s="409"/>
      <c r="BV23" s="407">
        <v>6058271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8250</v>
      </c>
      <c r="R24" s="459"/>
      <c r="S24" s="459"/>
      <c r="T24" s="459"/>
      <c r="U24" s="459"/>
      <c r="V24" s="501"/>
      <c r="W24" s="553"/>
      <c r="X24" s="554"/>
      <c r="Y24" s="555"/>
      <c r="Z24" s="457" t="s">
        <v>174</v>
      </c>
      <c r="AA24" s="437"/>
      <c r="AB24" s="437"/>
      <c r="AC24" s="437"/>
      <c r="AD24" s="437"/>
      <c r="AE24" s="437"/>
      <c r="AF24" s="437"/>
      <c r="AG24" s="438"/>
      <c r="AH24" s="458">
        <v>178</v>
      </c>
      <c r="AI24" s="459"/>
      <c r="AJ24" s="459"/>
      <c r="AK24" s="459"/>
      <c r="AL24" s="501"/>
      <c r="AM24" s="458">
        <v>496620</v>
      </c>
      <c r="AN24" s="459"/>
      <c r="AO24" s="459"/>
      <c r="AP24" s="459"/>
      <c r="AQ24" s="459"/>
      <c r="AR24" s="501"/>
      <c r="AS24" s="458">
        <v>2790</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4944234</v>
      </c>
      <c r="BO24" s="408"/>
      <c r="BP24" s="408"/>
      <c r="BQ24" s="408"/>
      <c r="BR24" s="408"/>
      <c r="BS24" s="408"/>
      <c r="BT24" s="408"/>
      <c r="BU24" s="409"/>
      <c r="BV24" s="407">
        <v>5121582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6530</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141</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20956</v>
      </c>
      <c r="BO25" s="371"/>
      <c r="BP25" s="371"/>
      <c r="BQ25" s="371"/>
      <c r="BR25" s="371"/>
      <c r="BS25" s="371"/>
      <c r="BT25" s="371"/>
      <c r="BU25" s="372"/>
      <c r="BV25" s="370">
        <v>23063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6030</v>
      </c>
      <c r="R26" s="459"/>
      <c r="S26" s="459"/>
      <c r="T26" s="459"/>
      <c r="U26" s="459"/>
      <c r="V26" s="501"/>
      <c r="W26" s="553"/>
      <c r="X26" s="554"/>
      <c r="Y26" s="555"/>
      <c r="Z26" s="457" t="s">
        <v>181</v>
      </c>
      <c r="AA26" s="559"/>
      <c r="AB26" s="559"/>
      <c r="AC26" s="559"/>
      <c r="AD26" s="559"/>
      <c r="AE26" s="559"/>
      <c r="AF26" s="559"/>
      <c r="AG26" s="560"/>
      <c r="AH26" s="458">
        <v>2</v>
      </c>
      <c r="AI26" s="459"/>
      <c r="AJ26" s="459"/>
      <c r="AK26" s="459"/>
      <c r="AL26" s="501"/>
      <c r="AM26" s="458" t="s">
        <v>182</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184</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185</v>
      </c>
      <c r="F27" s="437"/>
      <c r="G27" s="437"/>
      <c r="H27" s="437"/>
      <c r="I27" s="437"/>
      <c r="J27" s="437"/>
      <c r="K27" s="438"/>
      <c r="L27" s="458">
        <v>1</v>
      </c>
      <c r="M27" s="459"/>
      <c r="N27" s="459"/>
      <c r="O27" s="459"/>
      <c r="P27" s="501"/>
      <c r="Q27" s="458">
        <v>3560</v>
      </c>
      <c r="R27" s="459"/>
      <c r="S27" s="459"/>
      <c r="T27" s="459"/>
      <c r="U27" s="459"/>
      <c r="V27" s="501"/>
      <c r="W27" s="553"/>
      <c r="X27" s="554"/>
      <c r="Y27" s="555"/>
      <c r="Z27" s="457" t="s">
        <v>186</v>
      </c>
      <c r="AA27" s="437"/>
      <c r="AB27" s="437"/>
      <c r="AC27" s="437"/>
      <c r="AD27" s="437"/>
      <c r="AE27" s="437"/>
      <c r="AF27" s="437"/>
      <c r="AG27" s="438"/>
      <c r="AH27" s="458">
        <v>8</v>
      </c>
      <c r="AI27" s="459"/>
      <c r="AJ27" s="459"/>
      <c r="AK27" s="459"/>
      <c r="AL27" s="501"/>
      <c r="AM27" s="458">
        <v>21088</v>
      </c>
      <c r="AN27" s="459"/>
      <c r="AO27" s="459"/>
      <c r="AP27" s="459"/>
      <c r="AQ27" s="459"/>
      <c r="AR27" s="501"/>
      <c r="AS27" s="458">
        <v>2636</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t="s">
        <v>184</v>
      </c>
      <c r="BO27" s="527"/>
      <c r="BP27" s="527"/>
      <c r="BQ27" s="527"/>
      <c r="BR27" s="527"/>
      <c r="BS27" s="527"/>
      <c r="BT27" s="527"/>
      <c r="BU27" s="528"/>
      <c r="BV27" s="526" t="s">
        <v>184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188</v>
      </c>
      <c r="F28" s="437"/>
      <c r="G28" s="437"/>
      <c r="H28" s="437"/>
      <c r="I28" s="437"/>
      <c r="J28" s="437"/>
      <c r="K28" s="438"/>
      <c r="L28" s="458">
        <v>1</v>
      </c>
      <c r="M28" s="459"/>
      <c r="N28" s="459"/>
      <c r="O28" s="459"/>
      <c r="P28" s="501"/>
      <c r="Q28" s="458">
        <v>2740</v>
      </c>
      <c r="R28" s="459"/>
      <c r="S28" s="459"/>
      <c r="T28" s="459"/>
      <c r="U28" s="459"/>
      <c r="V28" s="501"/>
      <c r="W28" s="553"/>
      <c r="X28" s="554"/>
      <c r="Y28" s="555"/>
      <c r="Z28" s="457" t="s">
        <v>189</v>
      </c>
      <c r="AA28" s="437"/>
      <c r="AB28" s="437"/>
      <c r="AC28" s="437"/>
      <c r="AD28" s="437"/>
      <c r="AE28" s="437"/>
      <c r="AF28" s="437"/>
      <c r="AG28" s="438"/>
      <c r="AH28" s="458" t="s">
        <v>184</v>
      </c>
      <c r="AI28" s="459"/>
      <c r="AJ28" s="459"/>
      <c r="AK28" s="459"/>
      <c r="AL28" s="501"/>
      <c r="AM28" s="458" t="s">
        <v>184</v>
      </c>
      <c r="AN28" s="459"/>
      <c r="AO28" s="459"/>
      <c r="AP28" s="459"/>
      <c r="AQ28" s="459"/>
      <c r="AR28" s="501"/>
      <c r="AS28" s="458" t="s">
        <v>184</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1347784</v>
      </c>
      <c r="BO28" s="371"/>
      <c r="BP28" s="371"/>
      <c r="BQ28" s="371"/>
      <c r="BR28" s="371"/>
      <c r="BS28" s="371"/>
      <c r="BT28" s="371"/>
      <c r="BU28" s="372"/>
      <c r="BV28" s="370">
        <v>1299536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191</v>
      </c>
      <c r="F29" s="437"/>
      <c r="G29" s="437"/>
      <c r="H29" s="437"/>
      <c r="I29" s="437"/>
      <c r="J29" s="437"/>
      <c r="K29" s="438"/>
      <c r="L29" s="458">
        <v>12</v>
      </c>
      <c r="M29" s="459"/>
      <c r="N29" s="459"/>
      <c r="O29" s="459"/>
      <c r="P29" s="501"/>
      <c r="Q29" s="458">
        <v>2450</v>
      </c>
      <c r="R29" s="459"/>
      <c r="S29" s="459"/>
      <c r="T29" s="459"/>
      <c r="U29" s="459"/>
      <c r="V29" s="501"/>
      <c r="W29" s="556"/>
      <c r="X29" s="557"/>
      <c r="Y29" s="558"/>
      <c r="Z29" s="457" t="s">
        <v>192</v>
      </c>
      <c r="AA29" s="437"/>
      <c r="AB29" s="437"/>
      <c r="AC29" s="437"/>
      <c r="AD29" s="437"/>
      <c r="AE29" s="437"/>
      <c r="AF29" s="437"/>
      <c r="AG29" s="438"/>
      <c r="AH29" s="458">
        <v>186</v>
      </c>
      <c r="AI29" s="459"/>
      <c r="AJ29" s="459"/>
      <c r="AK29" s="459"/>
      <c r="AL29" s="501"/>
      <c r="AM29" s="458">
        <v>517708</v>
      </c>
      <c r="AN29" s="459"/>
      <c r="AO29" s="459"/>
      <c r="AP29" s="459"/>
      <c r="AQ29" s="459"/>
      <c r="AR29" s="501"/>
      <c r="AS29" s="458">
        <v>2783</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324</v>
      </c>
      <c r="BO29" s="408"/>
      <c r="BP29" s="408"/>
      <c r="BQ29" s="408"/>
      <c r="BR29" s="408"/>
      <c r="BS29" s="408"/>
      <c r="BT29" s="408"/>
      <c r="BU29" s="409"/>
      <c r="BV29" s="407">
        <v>324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99.1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2442861</v>
      </c>
      <c r="BO30" s="527"/>
      <c r="BP30" s="527"/>
      <c r="BQ30" s="527"/>
      <c r="BR30" s="527"/>
      <c r="BS30" s="527"/>
      <c r="BT30" s="527"/>
      <c r="BU30" s="528"/>
      <c r="BV30" s="526">
        <v>1146517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201</v>
      </c>
      <c r="V33" s="431"/>
      <c r="W33" s="396" t="s">
        <v>203</v>
      </c>
      <c r="X33" s="396"/>
      <c r="Y33" s="396"/>
      <c r="Z33" s="396"/>
      <c r="AA33" s="396"/>
      <c r="AB33" s="396"/>
      <c r="AC33" s="396"/>
      <c r="AD33" s="396"/>
      <c r="AE33" s="396"/>
      <c r="AF33" s="396"/>
      <c r="AG33" s="396"/>
      <c r="AH33" s="396"/>
      <c r="AI33" s="396"/>
      <c r="AJ33" s="396"/>
      <c r="AK33" s="396"/>
      <c r="AL33" s="206"/>
      <c r="AM33" s="431" t="s">
        <v>201</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201</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愛知県市町村職員退職手当組合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知多中部広域事務組合（一般会計）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知多中部広域事務組合（消防指令センター特別会計）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東部知多衛生組合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愛知県後期高齢者医療広域連合（一般会計）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愛知県後期高齢者医療広域連合（後期高齢者医療特別会計）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JxhAoUZXuwK+z8QIbThGNuqen/KjnaZ3oxA5LSo/RF9hqzkq2/b3Ue8YYFjB+2PqSAsg56J9QRDECx/Sz6EN2A==" saltValue="+vHKqvPmd6HOyfCYVKRAu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565</v>
      </c>
      <c r="D34" s="1151"/>
      <c r="E34" s="1152"/>
      <c r="F34" s="32">
        <v>20.39</v>
      </c>
      <c r="G34" s="33">
        <v>20.6</v>
      </c>
      <c r="H34" s="33">
        <v>19.28</v>
      </c>
      <c r="I34" s="33">
        <v>19.100000000000001</v>
      </c>
      <c r="J34" s="34">
        <v>19.739999999999998</v>
      </c>
      <c r="K34" s="22"/>
      <c r="L34" s="22"/>
      <c r="M34" s="22"/>
      <c r="N34" s="22"/>
      <c r="O34" s="22"/>
      <c r="P34" s="22"/>
    </row>
    <row r="35" spans="1:16" ht="39" customHeight="1" x14ac:dyDescent="0.15">
      <c r="A35" s="22"/>
      <c r="B35" s="35"/>
      <c r="C35" s="1145" t="s">
        <v>566</v>
      </c>
      <c r="D35" s="1146"/>
      <c r="E35" s="1147"/>
      <c r="F35" s="36">
        <v>5.82</v>
      </c>
      <c r="G35" s="37">
        <v>6.29</v>
      </c>
      <c r="H35" s="37">
        <v>5.41</v>
      </c>
      <c r="I35" s="37">
        <v>7.8</v>
      </c>
      <c r="J35" s="38">
        <v>7.77</v>
      </c>
      <c r="K35" s="22"/>
      <c r="L35" s="22"/>
      <c r="M35" s="22"/>
      <c r="N35" s="22"/>
      <c r="O35" s="22"/>
      <c r="P35" s="22"/>
    </row>
    <row r="36" spans="1:16" ht="39" customHeight="1" x14ac:dyDescent="0.15">
      <c r="A36" s="22"/>
      <c r="B36" s="35"/>
      <c r="C36" s="1145" t="s">
        <v>567</v>
      </c>
      <c r="D36" s="1146"/>
      <c r="E36" s="1147"/>
      <c r="F36" s="36">
        <v>3.01</v>
      </c>
      <c r="G36" s="37">
        <v>2.41</v>
      </c>
      <c r="H36" s="37">
        <v>2.21</v>
      </c>
      <c r="I36" s="37">
        <v>2.1800000000000002</v>
      </c>
      <c r="J36" s="38">
        <v>1.54</v>
      </c>
      <c r="K36" s="22"/>
      <c r="L36" s="22"/>
      <c r="M36" s="22"/>
      <c r="N36" s="22"/>
      <c r="O36" s="22"/>
      <c r="P36" s="22"/>
    </row>
    <row r="37" spans="1:16" ht="39" customHeight="1" x14ac:dyDescent="0.15">
      <c r="A37" s="22"/>
      <c r="B37" s="35"/>
      <c r="C37" s="1145" t="s">
        <v>568</v>
      </c>
      <c r="D37" s="1146"/>
      <c r="E37" s="1147"/>
      <c r="F37" s="36">
        <v>0.98</v>
      </c>
      <c r="G37" s="37">
        <v>0.75</v>
      </c>
      <c r="H37" s="37">
        <v>1.34</v>
      </c>
      <c r="I37" s="37">
        <v>1.03</v>
      </c>
      <c r="J37" s="38">
        <v>1.1599999999999999</v>
      </c>
      <c r="K37" s="22"/>
      <c r="L37" s="22"/>
      <c r="M37" s="22"/>
      <c r="N37" s="22"/>
      <c r="O37" s="22"/>
      <c r="P37" s="22"/>
    </row>
    <row r="38" spans="1:16" ht="39" customHeight="1" x14ac:dyDescent="0.15">
      <c r="A38" s="22"/>
      <c r="B38" s="35"/>
      <c r="C38" s="1145" t="s">
        <v>569</v>
      </c>
      <c r="D38" s="1146"/>
      <c r="E38" s="1147"/>
      <c r="F38" s="36" t="s">
        <v>515</v>
      </c>
      <c r="G38" s="37">
        <v>0.54</v>
      </c>
      <c r="H38" s="37">
        <v>0.86</v>
      </c>
      <c r="I38" s="37">
        <v>0.71</v>
      </c>
      <c r="J38" s="38">
        <v>0.79</v>
      </c>
      <c r="K38" s="22"/>
      <c r="L38" s="22"/>
      <c r="M38" s="22"/>
      <c r="N38" s="22"/>
      <c r="O38" s="22"/>
      <c r="P38" s="22"/>
    </row>
    <row r="39" spans="1:16" ht="39" customHeight="1" x14ac:dyDescent="0.15">
      <c r="A39" s="22"/>
      <c r="B39" s="35"/>
      <c r="C39" s="1145" t="s">
        <v>570</v>
      </c>
      <c r="D39" s="1146"/>
      <c r="E39" s="1147"/>
      <c r="F39" s="36">
        <v>0.14000000000000001</v>
      </c>
      <c r="G39" s="37">
        <v>0.12</v>
      </c>
      <c r="H39" s="37">
        <v>0.01</v>
      </c>
      <c r="I39" s="37">
        <v>0.02</v>
      </c>
      <c r="J39" s="38">
        <v>0.01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571</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572</v>
      </c>
      <c r="D43" s="1149"/>
      <c r="E43" s="1150"/>
      <c r="F43" s="41">
        <v>1.8</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aVD+j15IFYjbzRf/M6MyxjKtDVFbqggUWF5TUzcBPsdpCRC7kF22YDnh+F898SoOB7Vrj7p/cllu5VXfx6C5A==" saltValue="jLtx8DGa1T2v8BkCO7f0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679</v>
      </c>
      <c r="L45" s="60">
        <v>717</v>
      </c>
      <c r="M45" s="60">
        <v>704</v>
      </c>
      <c r="N45" s="60">
        <v>729</v>
      </c>
      <c r="O45" s="61">
        <v>826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15">
      <c r="A48" s="48"/>
      <c r="B48" s="1155"/>
      <c r="C48" s="1156"/>
      <c r="D48" s="62"/>
      <c r="E48" s="1161" t="s">
        <v>15</v>
      </c>
      <c r="F48" s="1161"/>
      <c r="G48" s="1161"/>
      <c r="H48" s="1161"/>
      <c r="I48" s="1161"/>
      <c r="J48" s="1162"/>
      <c r="K48" s="63">
        <v>233</v>
      </c>
      <c r="L48" s="64">
        <v>264</v>
      </c>
      <c r="M48" s="64">
        <v>260</v>
      </c>
      <c r="N48" s="64">
        <v>238</v>
      </c>
      <c r="O48" s="65">
        <v>241</v>
      </c>
      <c r="P48" s="48"/>
      <c r="Q48" s="48"/>
      <c r="R48" s="48"/>
      <c r="S48" s="48"/>
      <c r="T48" s="48"/>
      <c r="U48" s="48"/>
    </row>
    <row r="49" spans="1:21" ht="30.75" customHeight="1" x14ac:dyDescent="0.15">
      <c r="A49" s="48"/>
      <c r="B49" s="1155"/>
      <c r="C49" s="1156"/>
      <c r="D49" s="62"/>
      <c r="E49" s="1161" t="s">
        <v>16</v>
      </c>
      <c r="F49" s="1161"/>
      <c r="G49" s="1161"/>
      <c r="H49" s="1161"/>
      <c r="I49" s="1161"/>
      <c r="J49" s="1162"/>
      <c r="K49" s="63">
        <v>16</v>
      </c>
      <c r="L49" s="64">
        <v>17</v>
      </c>
      <c r="M49" s="64">
        <v>32</v>
      </c>
      <c r="N49" s="64">
        <v>71</v>
      </c>
      <c r="O49" s="65">
        <v>130</v>
      </c>
      <c r="P49" s="48"/>
      <c r="Q49" s="48"/>
      <c r="R49" s="48"/>
      <c r="S49" s="48"/>
      <c r="T49" s="48"/>
      <c r="U49" s="48"/>
    </row>
    <row r="50" spans="1:21" ht="30.75" customHeight="1" x14ac:dyDescent="0.15">
      <c r="A50" s="48"/>
      <c r="B50" s="1155"/>
      <c r="C50" s="1156"/>
      <c r="D50" s="62"/>
      <c r="E50" s="1161" t="s">
        <v>17</v>
      </c>
      <c r="F50" s="1161"/>
      <c r="G50" s="1161"/>
      <c r="H50" s="1161"/>
      <c r="I50" s="1161"/>
      <c r="J50" s="1162"/>
      <c r="K50" s="63">
        <v>37</v>
      </c>
      <c r="L50" s="64">
        <v>37</v>
      </c>
      <c r="M50" s="64">
        <v>37</v>
      </c>
      <c r="N50" s="64">
        <v>37</v>
      </c>
      <c r="O50" s="65" t="s">
        <v>515</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515</v>
      </c>
      <c r="L51" s="64" t="s">
        <v>515</v>
      </c>
      <c r="M51" s="64" t="s">
        <v>515</v>
      </c>
      <c r="N51" s="64" t="s">
        <v>515</v>
      </c>
      <c r="O51" s="65" t="s">
        <v>515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787</v>
      </c>
      <c r="L52" s="64">
        <v>809</v>
      </c>
      <c r="M52" s="64">
        <v>825</v>
      </c>
      <c r="N52" s="64">
        <v>833</v>
      </c>
      <c r="O52" s="65">
        <v>871</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178</v>
      </c>
      <c r="L53" s="69">
        <v>226</v>
      </c>
      <c r="M53" s="69">
        <v>208</v>
      </c>
      <c r="N53" s="69">
        <v>242</v>
      </c>
      <c r="O53" s="70">
        <v>326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596</v>
      </c>
      <c r="L58" s="84" t="s">
        <v>598</v>
      </c>
      <c r="M58" s="84" t="s">
        <v>596</v>
      </c>
      <c r="N58" s="84" t="s">
        <v>596</v>
      </c>
      <c r="O58" s="85" t="s">
        <v>596</v>
      </c>
    </row>
    <row r="59" spans="1:21" ht="31.5" customHeight="1" x14ac:dyDescent="0.15">
      <c r="B59" s="1171"/>
      <c r="C59" s="1172"/>
      <c r="D59" s="1178" t="s">
        <v>28</v>
      </c>
      <c r="E59" s="1179"/>
      <c r="F59" s="1179"/>
      <c r="G59" s="1179"/>
      <c r="H59" s="1179"/>
      <c r="I59" s="1179"/>
      <c r="J59" s="1180"/>
      <c r="K59" s="86" t="s">
        <v>595</v>
      </c>
      <c r="L59" s="87" t="s">
        <v>596</v>
      </c>
      <c r="M59" s="87" t="s">
        <v>595</v>
      </c>
      <c r="N59" s="87" t="s">
        <v>596</v>
      </c>
      <c r="O59" s="88" t="s">
        <v>596</v>
      </c>
    </row>
    <row r="60" spans="1:21" ht="31.5" customHeight="1" thickBot="1" x14ac:dyDescent="0.2">
      <c r="B60" s="1173"/>
      <c r="C60" s="1174"/>
      <c r="D60" s="1181" t="s">
        <v>29</v>
      </c>
      <c r="E60" s="1182"/>
      <c r="F60" s="1182"/>
      <c r="G60" s="1182"/>
      <c r="H60" s="1182"/>
      <c r="I60" s="1182"/>
      <c r="J60" s="1183"/>
      <c r="K60" s="89" t="s">
        <v>596</v>
      </c>
      <c r="L60" s="90" t="s">
        <v>596</v>
      </c>
      <c r="M60" s="90" t="s">
        <v>596</v>
      </c>
      <c r="N60" s="90" t="s">
        <v>597</v>
      </c>
      <c r="O60" s="91" t="s">
        <v>595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i1ynqYRk0hvltyjFMiSHCdtSJcZJN8/oCSndBf30O3WYWPWtZUnTXYMHBRoS0vmEHgj5kn1MJwtXTpqjW+1rA==" saltValue="/8p3Uhsk0hMzKlAic0rks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84" t="s">
        <v>32</v>
      </c>
      <c r="C41" s="1185"/>
      <c r="D41" s="105"/>
      <c r="E41" s="1190" t="s">
        <v>33</v>
      </c>
      <c r="F41" s="1190"/>
      <c r="G41" s="1190"/>
      <c r="H41" s="1191"/>
      <c r="I41" s="355">
        <v>8992</v>
      </c>
      <c r="J41" s="356">
        <v>8959</v>
      </c>
      <c r="K41" s="356">
        <v>10155</v>
      </c>
      <c r="L41" s="356">
        <v>10248</v>
      </c>
      <c r="M41" s="357">
        <v>9848</v>
      </c>
    </row>
    <row r="42" spans="2:13" ht="27.75" customHeight="1" x14ac:dyDescent="0.15">
      <c r="B42" s="1186"/>
      <c r="C42" s="1187"/>
      <c r="D42" s="106"/>
      <c r="E42" s="1192" t="s">
        <v>34</v>
      </c>
      <c r="F42" s="1192"/>
      <c r="G42" s="1192"/>
      <c r="H42" s="1193"/>
      <c r="I42" s="358">
        <v>110</v>
      </c>
      <c r="J42" s="359">
        <v>74</v>
      </c>
      <c r="K42" s="359">
        <v>37</v>
      </c>
      <c r="L42" s="359" t="s">
        <v>515</v>
      </c>
      <c r="M42" s="360" t="s">
        <v>515</v>
      </c>
    </row>
    <row r="43" spans="2:13" ht="27.75" customHeight="1" x14ac:dyDescent="0.15">
      <c r="B43" s="1186"/>
      <c r="C43" s="1187"/>
      <c r="D43" s="106"/>
      <c r="E43" s="1192" t="s">
        <v>35</v>
      </c>
      <c r="F43" s="1192"/>
      <c r="G43" s="1192"/>
      <c r="H43" s="1193"/>
      <c r="I43" s="358">
        <v>3052</v>
      </c>
      <c r="J43" s="359">
        <v>2753</v>
      </c>
      <c r="K43" s="359">
        <v>2400</v>
      </c>
      <c r="L43" s="359">
        <v>2036</v>
      </c>
      <c r="M43" s="360">
        <v>1805</v>
      </c>
    </row>
    <row r="44" spans="2:13" ht="27.75" customHeight="1" x14ac:dyDescent="0.15">
      <c r="B44" s="1186"/>
      <c r="C44" s="1187"/>
      <c r="D44" s="106"/>
      <c r="E44" s="1192" t="s">
        <v>36</v>
      </c>
      <c r="F44" s="1192"/>
      <c r="G44" s="1192"/>
      <c r="H44" s="1193"/>
      <c r="I44" s="358">
        <v>1399</v>
      </c>
      <c r="J44" s="359">
        <v>1434</v>
      </c>
      <c r="K44" s="359">
        <v>1455</v>
      </c>
      <c r="L44" s="359">
        <v>1403</v>
      </c>
      <c r="M44" s="360">
        <v>1279</v>
      </c>
    </row>
    <row r="45" spans="2:13" ht="27.75" customHeight="1" x14ac:dyDescent="0.15">
      <c r="B45" s="1186"/>
      <c r="C45" s="1187"/>
      <c r="D45" s="106"/>
      <c r="E45" s="1192" t="s">
        <v>37</v>
      </c>
      <c r="F45" s="1192"/>
      <c r="G45" s="1192"/>
      <c r="H45" s="1193"/>
      <c r="I45" s="358">
        <v>1452</v>
      </c>
      <c r="J45" s="359">
        <v>1406</v>
      </c>
      <c r="K45" s="359">
        <v>1409</v>
      </c>
      <c r="L45" s="359">
        <v>1384</v>
      </c>
      <c r="M45" s="360">
        <v>1368</v>
      </c>
    </row>
    <row r="46" spans="2:13" ht="27.75" customHeight="1" x14ac:dyDescent="0.15">
      <c r="B46" s="1186"/>
      <c r="C46" s="1187"/>
      <c r="D46" s="107"/>
      <c r="E46" s="1192" t="s">
        <v>38</v>
      </c>
      <c r="F46" s="1192"/>
      <c r="G46" s="1192"/>
      <c r="H46" s="1193"/>
      <c r="I46" s="358" t="s">
        <v>515</v>
      </c>
      <c r="J46" s="359" t="s">
        <v>515</v>
      </c>
      <c r="K46" s="359" t="s">
        <v>515</v>
      </c>
      <c r="L46" s="359" t="s">
        <v>515</v>
      </c>
      <c r="M46" s="360" t="s">
        <v>515</v>
      </c>
    </row>
    <row r="47" spans="2:13" ht="27.75" customHeight="1" x14ac:dyDescent="0.15">
      <c r="B47" s="1186"/>
      <c r="C47" s="1187"/>
      <c r="D47" s="108"/>
      <c r="E47" s="1194" t="s">
        <v>39</v>
      </c>
      <c r="F47" s="1195"/>
      <c r="G47" s="1195"/>
      <c r="H47" s="1196"/>
      <c r="I47" s="358" t="s">
        <v>515</v>
      </c>
      <c r="J47" s="359" t="s">
        <v>515</v>
      </c>
      <c r="K47" s="359" t="s">
        <v>515</v>
      </c>
      <c r="L47" s="359" t="s">
        <v>515</v>
      </c>
      <c r="M47" s="360" t="s">
        <v>515</v>
      </c>
    </row>
    <row r="48" spans="2:13" ht="27.75" customHeight="1" x14ac:dyDescent="0.15">
      <c r="B48" s="1186"/>
      <c r="C48" s="1187"/>
      <c r="D48" s="106"/>
      <c r="E48" s="1192" t="s">
        <v>40</v>
      </c>
      <c r="F48" s="1192"/>
      <c r="G48" s="1192"/>
      <c r="H48" s="1193"/>
      <c r="I48" s="358" t="s">
        <v>515</v>
      </c>
      <c r="J48" s="359" t="s">
        <v>515</v>
      </c>
      <c r="K48" s="359" t="s">
        <v>515</v>
      </c>
      <c r="L48" s="359" t="s">
        <v>515</v>
      </c>
      <c r="M48" s="360" t="s">
        <v>515</v>
      </c>
    </row>
    <row r="49" spans="2:13" ht="27.75" customHeight="1" x14ac:dyDescent="0.15">
      <c r="B49" s="1188"/>
      <c r="C49" s="1189"/>
      <c r="D49" s="106"/>
      <c r="E49" s="1192" t="s">
        <v>41</v>
      </c>
      <c r="F49" s="1192"/>
      <c r="G49" s="1192"/>
      <c r="H49" s="1193"/>
      <c r="I49" s="358" t="s">
        <v>515</v>
      </c>
      <c r="J49" s="359" t="s">
        <v>515</v>
      </c>
      <c r="K49" s="359" t="s">
        <v>515</v>
      </c>
      <c r="L49" s="359" t="s">
        <v>515</v>
      </c>
      <c r="M49" s="360" t="s">
        <v>515</v>
      </c>
    </row>
    <row r="50" spans="2:13" ht="27.75" customHeight="1" x14ac:dyDescent="0.15">
      <c r="B50" s="1197" t="s">
        <v>42</v>
      </c>
      <c r="C50" s="1198"/>
      <c r="D50" s="109"/>
      <c r="E50" s="1192" t="s">
        <v>43</v>
      </c>
      <c r="F50" s="1192"/>
      <c r="G50" s="1192"/>
      <c r="H50" s="1193"/>
      <c r="I50" s="358">
        <v>2731</v>
      </c>
      <c r="J50" s="359">
        <v>2487</v>
      </c>
      <c r="K50" s="359">
        <v>2236</v>
      </c>
      <c r="L50" s="359">
        <v>2790</v>
      </c>
      <c r="M50" s="360">
        <v>4165</v>
      </c>
    </row>
    <row r="51" spans="2:13" ht="27.75" customHeight="1" x14ac:dyDescent="0.15">
      <c r="B51" s="1186"/>
      <c r="C51" s="1187"/>
      <c r="D51" s="106"/>
      <c r="E51" s="1192" t="s">
        <v>44</v>
      </c>
      <c r="F51" s="1192"/>
      <c r="G51" s="1192"/>
      <c r="H51" s="1193"/>
      <c r="I51" s="358">
        <v>2563</v>
      </c>
      <c r="J51" s="359">
        <v>2323</v>
      </c>
      <c r="K51" s="359">
        <v>2011</v>
      </c>
      <c r="L51" s="359">
        <v>1750</v>
      </c>
      <c r="M51" s="360">
        <v>1584</v>
      </c>
    </row>
    <row r="52" spans="2:13" ht="27.75" customHeight="1" x14ac:dyDescent="0.15">
      <c r="B52" s="1188"/>
      <c r="C52" s="1189"/>
      <c r="D52" s="106"/>
      <c r="E52" s="1192" t="s">
        <v>45</v>
      </c>
      <c r="F52" s="1192"/>
      <c r="G52" s="1192"/>
      <c r="H52" s="1193"/>
      <c r="I52" s="358">
        <v>7646</v>
      </c>
      <c r="J52" s="359">
        <v>7555</v>
      </c>
      <c r="K52" s="359">
        <v>7686</v>
      </c>
      <c r="L52" s="359">
        <v>7601</v>
      </c>
      <c r="M52" s="360">
        <v>7321</v>
      </c>
    </row>
    <row r="53" spans="2:13" ht="27.75" customHeight="1" thickBot="1" x14ac:dyDescent="0.2">
      <c r="B53" s="1199" t="s">
        <v>46</v>
      </c>
      <c r="C53" s="1200"/>
      <c r="D53" s="110"/>
      <c r="E53" s="1201" t="s">
        <v>47</v>
      </c>
      <c r="F53" s="1201"/>
      <c r="G53" s="1201"/>
      <c r="H53" s="1202"/>
      <c r="I53" s="361">
        <v>2065</v>
      </c>
      <c r="J53" s="362">
        <v>2260</v>
      </c>
      <c r="K53" s="362">
        <v>3524</v>
      </c>
      <c r="L53" s="362">
        <v>2930</v>
      </c>
      <c r="M53" s="363">
        <v>1230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7UuY0fdagPHDdoKLeUMUPEoFxtXQuidD1X8Mh6EetLXLEXsSva5QbPKDTxiG/MxID90jj03+RwL9G1cw4KkEqA==" saltValue="bbCIQkYYHEqBWEA+wouG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1341</v>
      </c>
      <c r="G55" s="122">
        <v>1300</v>
      </c>
      <c r="H55" s="123">
        <v>1348</v>
      </c>
    </row>
    <row r="56" spans="2:8" ht="52.5" customHeight="1" x14ac:dyDescent="0.15">
      <c r="B56" s="124"/>
      <c r="C56" s="1213" t="s">
        <v>51</v>
      </c>
      <c r="D56" s="1213"/>
      <c r="E56" s="1214"/>
      <c r="F56" s="125">
        <v>0</v>
      </c>
      <c r="G56" s="125">
        <v>0</v>
      </c>
      <c r="H56" s="126">
        <v>0</v>
      </c>
    </row>
    <row r="57" spans="2:8" ht="53.25" customHeight="1" x14ac:dyDescent="0.15">
      <c r="B57" s="124"/>
      <c r="C57" s="1215" t="s">
        <v>52</v>
      </c>
      <c r="D57" s="1215"/>
      <c r="E57" s="1216"/>
      <c r="F57" s="127">
        <v>551</v>
      </c>
      <c r="G57" s="127">
        <v>1147</v>
      </c>
      <c r="H57" s="128">
        <v>2443</v>
      </c>
    </row>
    <row r="58" spans="2:8" ht="45.75" customHeight="1" x14ac:dyDescent="0.15">
      <c r="B58" s="129"/>
      <c r="C58" s="1203" t="s">
        <v>590</v>
      </c>
      <c r="D58" s="1204"/>
      <c r="E58" s="1205"/>
      <c r="F58" s="130">
        <v>0</v>
      </c>
      <c r="G58" s="130">
        <v>0</v>
      </c>
      <c r="H58" s="131">
        <v>1273</v>
      </c>
    </row>
    <row r="59" spans="2:8" ht="45.75" customHeight="1" x14ac:dyDescent="0.15">
      <c r="B59" s="129"/>
      <c r="C59" s="1203" t="s">
        <v>591</v>
      </c>
      <c r="D59" s="1204"/>
      <c r="E59" s="1205"/>
      <c r="F59" s="130">
        <v>200</v>
      </c>
      <c r="G59" s="130">
        <v>658</v>
      </c>
      <c r="H59" s="131">
        <v>690</v>
      </c>
    </row>
    <row r="60" spans="2:8" ht="45.75" customHeight="1" x14ac:dyDescent="0.15">
      <c r="B60" s="129"/>
      <c r="C60" s="1203" t="s">
        <v>592</v>
      </c>
      <c r="D60" s="1204"/>
      <c r="E60" s="1205"/>
      <c r="F60" s="130">
        <v>310</v>
      </c>
      <c r="G60" s="130">
        <v>438</v>
      </c>
      <c r="H60" s="131">
        <v>396</v>
      </c>
    </row>
    <row r="61" spans="2:8" ht="45.75" customHeight="1" x14ac:dyDescent="0.15">
      <c r="B61" s="129"/>
      <c r="C61" s="1203" t="s">
        <v>593</v>
      </c>
      <c r="D61" s="1204"/>
      <c r="E61" s="1205"/>
      <c r="F61" s="130">
        <v>35</v>
      </c>
      <c r="G61" s="130">
        <v>43</v>
      </c>
      <c r="H61" s="131">
        <v>74</v>
      </c>
    </row>
    <row r="62" spans="2:8" ht="45.75" customHeight="1" thickBot="1" x14ac:dyDescent="0.2">
      <c r="B62" s="132"/>
      <c r="C62" s="1206" t="s">
        <v>594</v>
      </c>
      <c r="D62" s="1207"/>
      <c r="E62" s="1208"/>
      <c r="F62" s="133">
        <v>1</v>
      </c>
      <c r="G62" s="133">
        <v>3</v>
      </c>
      <c r="H62" s="134">
        <v>6</v>
      </c>
    </row>
    <row r="63" spans="2:8" ht="52.5" customHeight="1" thickBot="1" x14ac:dyDescent="0.2">
      <c r="B63" s="135"/>
      <c r="C63" s="1209" t="s">
        <v>53</v>
      </c>
      <c r="D63" s="1209"/>
      <c r="E63" s="1210"/>
      <c r="F63" s="136">
        <v>1892</v>
      </c>
      <c r="G63" s="136">
        <v>2446</v>
      </c>
      <c r="H63" s="137">
        <v>3791</v>
      </c>
    </row>
    <row r="64" spans="2:8" x14ac:dyDescent="0.15"/>
  </sheetData>
  <sheetProtection algorithmName="SHA-512" hashValue="S0smWY/2WU4/M/I/zXZUJ2ruPWdcAla/63mqIcDwgnGICx6SbGRRKTKw9yrqxia9ibgZicuBE2WjlEZ44OU2uQ==" saltValue="wNU6/5/85X7yfV4kbC6R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24922</v>
      </c>
      <c r="E3" s="156"/>
      <c r="F3" s="157">
        <v>53869</v>
      </c>
      <c r="G3" s="158"/>
      <c r="H3" s="159"/>
    </row>
    <row r="4" spans="1:8" x14ac:dyDescent="0.15">
      <c r="A4" s="160"/>
      <c r="B4" s="161"/>
      <c r="C4" s="162"/>
      <c r="D4" s="163">
        <v>18074</v>
      </c>
      <c r="E4" s="164"/>
      <c r="F4" s="165">
        <v>35046</v>
      </c>
      <c r="G4" s="166"/>
      <c r="H4" s="167"/>
    </row>
    <row r="5" spans="1:8" x14ac:dyDescent="0.15">
      <c r="A5" s="148" t="s">
        <v>549</v>
      </c>
      <c r="B5" s="153"/>
      <c r="C5" s="154"/>
      <c r="D5" s="155">
        <v>40582</v>
      </c>
      <c r="E5" s="156"/>
      <c r="F5" s="157">
        <v>59119</v>
      </c>
      <c r="G5" s="158"/>
      <c r="H5" s="159"/>
    </row>
    <row r="6" spans="1:8" x14ac:dyDescent="0.15">
      <c r="A6" s="160"/>
      <c r="B6" s="161"/>
      <c r="C6" s="162"/>
      <c r="D6" s="163">
        <v>19770</v>
      </c>
      <c r="E6" s="164"/>
      <c r="F6" s="165">
        <v>29900</v>
      </c>
      <c r="G6" s="166"/>
      <c r="H6" s="167"/>
    </row>
    <row r="7" spans="1:8" x14ac:dyDescent="0.15">
      <c r="A7" s="148" t="s">
        <v>550</v>
      </c>
      <c r="B7" s="153"/>
      <c r="C7" s="154"/>
      <c r="D7" s="155">
        <v>78316</v>
      </c>
      <c r="E7" s="156"/>
      <c r="F7" s="157">
        <v>53895</v>
      </c>
      <c r="G7" s="158"/>
      <c r="H7" s="159"/>
    </row>
    <row r="8" spans="1:8" x14ac:dyDescent="0.15">
      <c r="A8" s="160"/>
      <c r="B8" s="161"/>
      <c r="C8" s="162"/>
      <c r="D8" s="163">
        <v>63705</v>
      </c>
      <c r="E8" s="164"/>
      <c r="F8" s="165">
        <v>31224</v>
      </c>
      <c r="G8" s="166"/>
      <c r="H8" s="167"/>
    </row>
    <row r="9" spans="1:8" x14ac:dyDescent="0.15">
      <c r="A9" s="148" t="s">
        <v>551</v>
      </c>
      <c r="B9" s="153"/>
      <c r="C9" s="154"/>
      <c r="D9" s="155">
        <v>22557</v>
      </c>
      <c r="E9" s="156"/>
      <c r="F9" s="157">
        <v>47161</v>
      </c>
      <c r="G9" s="158"/>
      <c r="H9" s="159"/>
    </row>
    <row r="10" spans="1:8" x14ac:dyDescent="0.15">
      <c r="A10" s="160"/>
      <c r="B10" s="161"/>
      <c r="C10" s="162"/>
      <c r="D10" s="163">
        <v>15805</v>
      </c>
      <c r="E10" s="164"/>
      <c r="F10" s="165">
        <v>24595</v>
      </c>
      <c r="G10" s="166"/>
      <c r="H10" s="167"/>
    </row>
    <row r="11" spans="1:8" x14ac:dyDescent="0.15">
      <c r="A11" s="148" t="s">
        <v>552</v>
      </c>
      <c r="B11" s="153"/>
      <c r="C11" s="154"/>
      <c r="D11" s="155">
        <v>39953</v>
      </c>
      <c r="E11" s="156"/>
      <c r="F11" s="157">
        <v>43423</v>
      </c>
      <c r="G11" s="158"/>
      <c r="H11" s="159"/>
    </row>
    <row r="12" spans="1:8" x14ac:dyDescent="0.15">
      <c r="A12" s="160"/>
      <c r="B12" s="161"/>
      <c r="C12" s="168"/>
      <c r="D12" s="163">
        <v>19397</v>
      </c>
      <c r="E12" s="164"/>
      <c r="F12" s="165">
        <v>22207</v>
      </c>
      <c r="G12" s="166"/>
      <c r="H12" s="167"/>
    </row>
    <row r="13" spans="1:8" x14ac:dyDescent="0.15">
      <c r="A13" s="148"/>
      <c r="B13" s="153"/>
      <c r="C13" s="169"/>
      <c r="D13" s="170">
        <v>41266</v>
      </c>
      <c r="E13" s="171"/>
      <c r="F13" s="172">
        <v>51493</v>
      </c>
      <c r="G13" s="173"/>
      <c r="H13" s="159"/>
    </row>
    <row r="14" spans="1:8" x14ac:dyDescent="0.15">
      <c r="A14" s="160"/>
      <c r="B14" s="161"/>
      <c r="C14" s="162"/>
      <c r="D14" s="163">
        <v>27350</v>
      </c>
      <c r="E14" s="164"/>
      <c r="F14" s="165">
        <v>28594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5.83</v>
      </c>
      <c r="C19" s="174">
        <f>ROUND(VALUE(SUBSTITUTE(実質収支比率等に係る経年分析!G$48,"▲","-")),2)</f>
        <v>6.3</v>
      </c>
      <c r="D19" s="174">
        <f>ROUND(VALUE(SUBSTITUTE(実質収支比率等に係る経年分析!H$48,"▲","-")),2)</f>
        <v>5.42</v>
      </c>
      <c r="E19" s="174">
        <f>ROUND(VALUE(SUBSTITUTE(実質収支比率等に係る経年分析!I$48,"▲","-")),2)</f>
        <v>7.81</v>
      </c>
      <c r="F19" s="174">
        <f>ROUND(VALUE(SUBSTITUTE(実質収支比率等に係る経年分析!J$48,"▲","-")),2)</f>
        <v>7.77</v>
      </c>
    </row>
    <row r="20" spans="1:11" x14ac:dyDescent="0.15">
      <c r="A20" s="174" t="s">
        <v>57</v>
      </c>
      <c r="B20" s="174">
        <f>ROUND(VALUE(SUBSTITUTE(実質収支比率等に係る経年分析!F$47,"▲","-")),2)</f>
        <v>27.81</v>
      </c>
      <c r="C20" s="174">
        <f>ROUND(VALUE(SUBSTITUTE(実質収支比率等に係る経年分析!G$47,"▲","-")),2)</f>
        <v>24.12</v>
      </c>
      <c r="D20" s="174">
        <f>ROUND(VALUE(SUBSTITUTE(実質収支比率等に係る経年分析!H$47,"▲","-")),2)</f>
        <v>21.66</v>
      </c>
      <c r="E20" s="174">
        <f>ROUND(VALUE(SUBSTITUTE(実質収支比率等に係る経年分析!I$47,"▲","-")),2)</f>
        <v>19.46</v>
      </c>
      <c r="F20" s="174">
        <f>ROUND(VALUE(SUBSTITUTE(実質収支比率等に係る経年分析!J$47,"▲","-")),2)</f>
        <v>20.72</v>
      </c>
    </row>
    <row r="21" spans="1:11" x14ac:dyDescent="0.15">
      <c r="A21" s="174" t="s">
        <v>58</v>
      </c>
      <c r="B21" s="174">
        <f>IF(ISNUMBER(VALUE(SUBSTITUTE(実質収支比率等に係る経年分析!F$49,"▲","-"))),ROUND(VALUE(SUBSTITUTE(実質収支比率等に係る経年分析!F$49,"▲","-")),2),NA())</f>
        <v>-6.78</v>
      </c>
      <c r="C21" s="174">
        <f>IF(ISNUMBER(VALUE(SUBSTITUTE(実質収支比率等に係る経年分析!G$49,"▲","-"))),ROUND(VALUE(SUBSTITUTE(実質収支比率等に係る経年分析!G$49,"▲","-")),2),NA())</f>
        <v>-2.96</v>
      </c>
      <c r="D21" s="174">
        <f>IF(ISNUMBER(VALUE(SUBSTITUTE(実質収支比率等に係る経年分析!H$49,"▲","-"))),ROUND(VALUE(SUBSTITUTE(実質収支比率等に係る経年分析!H$49,"▲","-")),2),NA())</f>
        <v>-1.34</v>
      </c>
      <c r="E21" s="174">
        <f>IF(ISNUMBER(VALUE(SUBSTITUTE(実質収支比率等に係る経年分析!I$49,"▲","-"))),ROUND(VALUE(SUBSTITUTE(実質収支比率等に係る経年分析!I$49,"▲","-")),2),NA())</f>
        <v>2.16</v>
      </c>
      <c r="F21" s="174">
        <f>IF(ISNUMBER(VALUE(SUBSTITUTE(実質収支比率等に係る経年分析!J$49,"▲","-"))),ROUND(VALUE(SUBSTITUTE(実質収支比率等に係る経年分析!J$49,"▲","-")),2),NA())</f>
        <v>0.5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1.8</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0.14000000000000001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0.79</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1.1599999999999999</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2.41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2.1800000000000002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5.82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6.29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5.41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7.77</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20.39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20.6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19.28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19.100000000000001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19.739999999999998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787</v>
      </c>
      <c r="E42" s="176"/>
      <c r="F42" s="176"/>
      <c r="G42" s="176">
        <f>'実質公債費比率（分子）の構造'!L$52</f>
        <v>809</v>
      </c>
      <c r="H42" s="176"/>
      <c r="I42" s="176"/>
      <c r="J42" s="176">
        <f>'実質公債費比率（分子）の構造'!M$52</f>
        <v>825</v>
      </c>
      <c r="K42" s="176"/>
      <c r="L42" s="176"/>
      <c r="M42" s="176">
        <f>'実質公債費比率（分子）の構造'!N$52</f>
        <v>833</v>
      </c>
      <c r="N42" s="176"/>
      <c r="O42" s="176"/>
      <c r="P42" s="176">
        <f>'実質公債費比率（分子）の構造'!O$52</f>
        <v>871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37</v>
      </c>
      <c r="C44" s="176"/>
      <c r="D44" s="176"/>
      <c r="E44" s="176">
        <f>'実質公債費比率（分子）の構造'!L$50</f>
        <v>37</v>
      </c>
      <c r="F44" s="176"/>
      <c r="G44" s="176"/>
      <c r="H44" s="176">
        <f>'実質公債費比率（分子）の構造'!M$50</f>
        <v>37</v>
      </c>
      <c r="I44" s="176"/>
      <c r="J44" s="176"/>
      <c r="K44" s="176">
        <f>'実質公債費比率（分子）の構造'!N$50</f>
        <v>37</v>
      </c>
      <c r="L44" s="176"/>
      <c r="M44" s="176"/>
      <c r="N44" s="176" t="str">
        <f>'実質公債費比率（分子）の構造'!O$50</f>
        <v>-</v>
      </c>
      <c r="O44" s="176"/>
      <c r="P44" s="176"/>
    </row>
    <row r="45" spans="1:16" x14ac:dyDescent="0.15">
      <c r="A45" s="176" t="s">
        <v>68</v>
      </c>
      <c r="B45" s="176">
        <f>'実質公債費比率（分子）の構造'!K$49</f>
        <v>16</v>
      </c>
      <c r="C45" s="176"/>
      <c r="D45" s="176"/>
      <c r="E45" s="176">
        <f>'実質公債費比率（分子）の構造'!L$49</f>
        <v>17</v>
      </c>
      <c r="F45" s="176"/>
      <c r="G45" s="176"/>
      <c r="H45" s="176">
        <f>'実質公債費比率（分子）の構造'!M$49</f>
        <v>32</v>
      </c>
      <c r="I45" s="176"/>
      <c r="J45" s="176"/>
      <c r="K45" s="176">
        <f>'実質公債費比率（分子）の構造'!N$49</f>
        <v>71</v>
      </c>
      <c r="L45" s="176"/>
      <c r="M45" s="176"/>
      <c r="N45" s="176">
        <f>'実質公債費比率（分子）の構造'!O$49</f>
        <v>130</v>
      </c>
      <c r="O45" s="176"/>
      <c r="P45" s="176"/>
    </row>
    <row r="46" spans="1:16" x14ac:dyDescent="0.15">
      <c r="A46" s="176" t="s">
        <v>69</v>
      </c>
      <c r="B46" s="176">
        <f>'実質公債費比率（分子）の構造'!K$48</f>
        <v>233</v>
      </c>
      <c r="C46" s="176"/>
      <c r="D46" s="176"/>
      <c r="E46" s="176">
        <f>'実質公債費比率（分子）の構造'!L$48</f>
        <v>264</v>
      </c>
      <c r="F46" s="176"/>
      <c r="G46" s="176"/>
      <c r="H46" s="176">
        <f>'実質公債費比率（分子）の構造'!M$48</f>
        <v>260</v>
      </c>
      <c r="I46" s="176"/>
      <c r="J46" s="176"/>
      <c r="K46" s="176">
        <f>'実質公債費比率（分子）の構造'!N$48</f>
        <v>238</v>
      </c>
      <c r="L46" s="176"/>
      <c r="M46" s="176"/>
      <c r="N46" s="176">
        <f>'実質公債費比率（分子）の構造'!O$48</f>
        <v>241</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679</v>
      </c>
      <c r="C49" s="176"/>
      <c r="D49" s="176"/>
      <c r="E49" s="176">
        <f>'実質公債費比率（分子）の構造'!L$45</f>
        <v>717</v>
      </c>
      <c r="F49" s="176"/>
      <c r="G49" s="176"/>
      <c r="H49" s="176">
        <f>'実質公債費比率（分子）の構造'!M$45</f>
        <v>704</v>
      </c>
      <c r="I49" s="176"/>
      <c r="J49" s="176"/>
      <c r="K49" s="176">
        <f>'実質公債費比率（分子）の構造'!N$45</f>
        <v>729</v>
      </c>
      <c r="L49" s="176"/>
      <c r="M49" s="176"/>
      <c r="N49" s="176">
        <f>'実質公債費比率（分子）の構造'!O$45</f>
        <v>826</v>
      </c>
      <c r="O49" s="176"/>
      <c r="P49" s="176"/>
    </row>
    <row r="50" spans="1:16" x14ac:dyDescent="0.15">
      <c r="A50" s="176" t="s">
        <v>72</v>
      </c>
      <c r="B50" s="176" t="e">
        <f>NA()</f>
        <v>#N/A</v>
      </c>
      <c r="C50" s="176">
        <f>IF(ISNUMBER('実質公債費比率（分子）の構造'!K$53),'実質公債費比率（分子）の構造'!K$53,NA())</f>
        <v>178</v>
      </c>
      <c r="D50" s="176" t="e">
        <f>NA()</f>
        <v>#N/A</v>
      </c>
      <c r="E50" s="176" t="e">
        <f>NA()</f>
        <v>#N/A</v>
      </c>
      <c r="F50" s="176">
        <f>IF(ISNUMBER('実質公債費比率（分子）の構造'!L$53),'実質公債費比率（分子）の構造'!L$53,NA())</f>
        <v>226</v>
      </c>
      <c r="G50" s="176" t="e">
        <f>NA()</f>
        <v>#N/A</v>
      </c>
      <c r="H50" s="176" t="e">
        <f>NA()</f>
        <v>#N/A</v>
      </c>
      <c r="I50" s="176">
        <f>IF(ISNUMBER('実質公債費比率（分子）の構造'!M$53),'実質公債費比率（分子）の構造'!M$53,NA())</f>
        <v>208</v>
      </c>
      <c r="J50" s="176" t="e">
        <f>NA()</f>
        <v>#N/A</v>
      </c>
      <c r="K50" s="176" t="e">
        <f>NA()</f>
        <v>#N/A</v>
      </c>
      <c r="L50" s="176">
        <f>IF(ISNUMBER('実質公債費比率（分子）の構造'!N$53),'実質公債費比率（分子）の構造'!N$53,NA())</f>
        <v>242</v>
      </c>
      <c r="M50" s="176" t="e">
        <f>NA()</f>
        <v>#N/A</v>
      </c>
      <c r="N50" s="176" t="e">
        <f>NA()</f>
        <v>#N/A</v>
      </c>
      <c r="O50" s="176">
        <f>IF(ISNUMBER('実質公債費比率（分子）の構造'!O$53),'実質公債費比率（分子）の構造'!O$53,NA())</f>
        <v>326</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7646</v>
      </c>
      <c r="E56" s="175"/>
      <c r="F56" s="175"/>
      <c r="G56" s="175">
        <f>'将来負担比率（分子）の構造'!J$52</f>
        <v>7555</v>
      </c>
      <c r="H56" s="175"/>
      <c r="I56" s="175"/>
      <c r="J56" s="175">
        <f>'将来負担比率（分子）の構造'!K$52</f>
        <v>7686</v>
      </c>
      <c r="K56" s="175"/>
      <c r="L56" s="175"/>
      <c r="M56" s="175">
        <f>'将来負担比率（分子）の構造'!L$52</f>
        <v>7601</v>
      </c>
      <c r="N56" s="175"/>
      <c r="O56" s="175"/>
      <c r="P56" s="175">
        <f>'将来負担比率（分子）の構造'!M$52</f>
        <v>7321</v>
      </c>
    </row>
    <row r="57" spans="1:16" x14ac:dyDescent="0.15">
      <c r="A57" s="175" t="s">
        <v>44</v>
      </c>
      <c r="B57" s="175"/>
      <c r="C57" s="175"/>
      <c r="D57" s="175">
        <f>'将来負担比率（分子）の構造'!I$51</f>
        <v>2563</v>
      </c>
      <c r="E57" s="175"/>
      <c r="F57" s="175"/>
      <c r="G57" s="175">
        <f>'将来負担比率（分子）の構造'!J$51</f>
        <v>2323</v>
      </c>
      <c r="H57" s="175"/>
      <c r="I57" s="175"/>
      <c r="J57" s="175">
        <f>'将来負担比率（分子）の構造'!K$51</f>
        <v>2011</v>
      </c>
      <c r="K57" s="175"/>
      <c r="L57" s="175"/>
      <c r="M57" s="175">
        <f>'将来負担比率（分子）の構造'!L$51</f>
        <v>1750</v>
      </c>
      <c r="N57" s="175"/>
      <c r="O57" s="175"/>
      <c r="P57" s="175">
        <f>'将来負担比率（分子）の構造'!M$51</f>
        <v>1584</v>
      </c>
    </row>
    <row r="58" spans="1:16" x14ac:dyDescent="0.15">
      <c r="A58" s="175" t="s">
        <v>43</v>
      </c>
      <c r="B58" s="175"/>
      <c r="C58" s="175"/>
      <c r="D58" s="175">
        <f>'将来負担比率（分子）の構造'!I$50</f>
        <v>2731</v>
      </c>
      <c r="E58" s="175"/>
      <c r="F58" s="175"/>
      <c r="G58" s="175">
        <f>'将来負担比率（分子）の構造'!J$50</f>
        <v>2487</v>
      </c>
      <c r="H58" s="175"/>
      <c r="I58" s="175"/>
      <c r="J58" s="175">
        <f>'将来負担比率（分子）の構造'!K$50</f>
        <v>2236</v>
      </c>
      <c r="K58" s="175"/>
      <c r="L58" s="175"/>
      <c r="M58" s="175">
        <f>'将来負担比率（分子）の構造'!L$50</f>
        <v>2790</v>
      </c>
      <c r="N58" s="175"/>
      <c r="O58" s="175"/>
      <c r="P58" s="175">
        <f>'将来負担比率（分子）の構造'!M$50</f>
        <v>4165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1452</v>
      </c>
      <c r="C62" s="175"/>
      <c r="D62" s="175"/>
      <c r="E62" s="175">
        <f>'将来負担比率（分子）の構造'!J$45</f>
        <v>1406</v>
      </c>
      <c r="F62" s="175"/>
      <c r="G62" s="175"/>
      <c r="H62" s="175">
        <f>'将来負担比率（分子）の構造'!K$45</f>
        <v>1409</v>
      </c>
      <c r="I62" s="175"/>
      <c r="J62" s="175"/>
      <c r="K62" s="175">
        <f>'将来負担比率（分子）の構造'!L$45</f>
        <v>1384</v>
      </c>
      <c r="L62" s="175"/>
      <c r="M62" s="175"/>
      <c r="N62" s="175">
        <f>'将来負担比率（分子）の構造'!M$45</f>
        <v>1368</v>
      </c>
      <c r="O62" s="175"/>
      <c r="P62" s="175"/>
    </row>
    <row r="63" spans="1:16" x14ac:dyDescent="0.15">
      <c r="A63" s="175" t="s">
        <v>36</v>
      </c>
      <c r="B63" s="175">
        <f>'将来負担比率（分子）の構造'!I$44</f>
        <v>1399</v>
      </c>
      <c r="C63" s="175"/>
      <c r="D63" s="175"/>
      <c r="E63" s="175">
        <f>'将来負担比率（分子）の構造'!J$44</f>
        <v>1434</v>
      </c>
      <c r="F63" s="175"/>
      <c r="G63" s="175"/>
      <c r="H63" s="175">
        <f>'将来負担比率（分子）の構造'!K$44</f>
        <v>1455</v>
      </c>
      <c r="I63" s="175"/>
      <c r="J63" s="175"/>
      <c r="K63" s="175">
        <f>'将来負担比率（分子）の構造'!L$44</f>
        <v>1403</v>
      </c>
      <c r="L63" s="175"/>
      <c r="M63" s="175"/>
      <c r="N63" s="175">
        <f>'将来負担比率（分子）の構造'!M$44</f>
        <v>1279</v>
      </c>
      <c r="O63" s="175"/>
      <c r="P63" s="175"/>
    </row>
    <row r="64" spans="1:16" x14ac:dyDescent="0.15">
      <c r="A64" s="175" t="s">
        <v>35</v>
      </c>
      <c r="B64" s="175">
        <f>'将来負担比率（分子）の構造'!I$43</f>
        <v>3052</v>
      </c>
      <c r="C64" s="175"/>
      <c r="D64" s="175"/>
      <c r="E64" s="175">
        <f>'将来負担比率（分子）の構造'!J$43</f>
        <v>2753</v>
      </c>
      <c r="F64" s="175"/>
      <c r="G64" s="175"/>
      <c r="H64" s="175">
        <f>'将来負担比率（分子）の構造'!K$43</f>
        <v>2400</v>
      </c>
      <c r="I64" s="175"/>
      <c r="J64" s="175"/>
      <c r="K64" s="175">
        <f>'将来負担比率（分子）の構造'!L$43</f>
        <v>2036</v>
      </c>
      <c r="L64" s="175"/>
      <c r="M64" s="175"/>
      <c r="N64" s="175">
        <f>'将来負担比率（分子）の構造'!M$43</f>
        <v>1805</v>
      </c>
      <c r="O64" s="175"/>
      <c r="P64" s="175"/>
    </row>
    <row r="65" spans="1:16" x14ac:dyDescent="0.15">
      <c r="A65" s="175" t="s">
        <v>34</v>
      </c>
      <c r="B65" s="175">
        <f>'将来負担比率（分子）の構造'!I$42</f>
        <v>110</v>
      </c>
      <c r="C65" s="175"/>
      <c r="D65" s="175"/>
      <c r="E65" s="175">
        <f>'将来負担比率（分子）の構造'!J$42</f>
        <v>74</v>
      </c>
      <c r="F65" s="175"/>
      <c r="G65" s="175"/>
      <c r="H65" s="175">
        <f>'将来負担比率（分子）の構造'!K$42</f>
        <v>37</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8992</v>
      </c>
      <c r="C66" s="175"/>
      <c r="D66" s="175"/>
      <c r="E66" s="175">
        <f>'将来負担比率（分子）の構造'!J$41</f>
        <v>8959</v>
      </c>
      <c r="F66" s="175"/>
      <c r="G66" s="175"/>
      <c r="H66" s="175">
        <f>'将来負担比率（分子）の構造'!K$41</f>
        <v>10155</v>
      </c>
      <c r="I66" s="175"/>
      <c r="J66" s="175"/>
      <c r="K66" s="175">
        <f>'将来負担比率（分子）の構造'!L$41</f>
        <v>10248</v>
      </c>
      <c r="L66" s="175"/>
      <c r="M66" s="175"/>
      <c r="N66" s="175">
        <f>'将来負担比率（分子）の構造'!M$41</f>
        <v>9848</v>
      </c>
      <c r="O66" s="175"/>
      <c r="P66" s="175"/>
    </row>
    <row r="67" spans="1:16" x14ac:dyDescent="0.15">
      <c r="A67" s="175" t="s">
        <v>76</v>
      </c>
      <c r="B67" s="175" t="e">
        <f>NA()</f>
        <v>#N/A</v>
      </c>
      <c r="C67" s="175">
        <f>IF(ISNUMBER('将来負担比率（分子）の構造'!I$53), IF('将来負担比率（分子）の構造'!I$53 &lt; 0, 0, '将来負担比率（分子）の構造'!I$53), NA())</f>
        <v>2065</v>
      </c>
      <c r="D67" s="175" t="e">
        <f>NA()</f>
        <v>#N/A</v>
      </c>
      <c r="E67" s="175" t="e">
        <f>NA()</f>
        <v>#N/A</v>
      </c>
      <c r="F67" s="175">
        <f>IF(ISNUMBER('将来負担比率（分子）の構造'!J$53), IF('将来負担比率（分子）の構造'!J$53 &lt; 0, 0, '将来負担比率（分子）の構造'!J$53), NA())</f>
        <v>2260</v>
      </c>
      <c r="G67" s="175" t="e">
        <f>NA()</f>
        <v>#N/A</v>
      </c>
      <c r="H67" s="175" t="e">
        <f>NA()</f>
        <v>#N/A</v>
      </c>
      <c r="I67" s="175">
        <f>IF(ISNUMBER('将来負担比率（分子）の構造'!K$53), IF('将来負担比率（分子）の構造'!K$53 &lt; 0, 0, '将来負担比率（分子）の構造'!K$53), NA())</f>
        <v>3524</v>
      </c>
      <c r="J67" s="175" t="e">
        <f>NA()</f>
        <v>#N/A</v>
      </c>
      <c r="K67" s="175" t="e">
        <f>NA()</f>
        <v>#N/A</v>
      </c>
      <c r="L67" s="175">
        <f>IF(ISNUMBER('将来負担比率（分子）の構造'!L$53), IF('将来負担比率（分子）の構造'!L$53 &lt; 0, 0, '将来負担比率（分子）の構造'!L$53), NA())</f>
        <v>2930</v>
      </c>
      <c r="M67" s="175" t="e">
        <f>NA()</f>
        <v>#N/A</v>
      </c>
      <c r="N67" s="175" t="e">
        <f>NA()</f>
        <v>#N/A</v>
      </c>
      <c r="O67" s="175">
        <f>IF(ISNUMBER('将来負担比率（分子）の構造'!M$53), IF('将来負担比率（分子）の構造'!M$53 &lt; 0, 0, '将来負担比率（分子）の構造'!M$53), NA())</f>
        <v>1230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1341</v>
      </c>
      <c r="C72" s="179">
        <f>基金残高に係る経年分析!G55</f>
        <v>1300</v>
      </c>
      <c r="D72" s="179">
        <f>基金残高に係る経年分析!H55</f>
        <v>1348</v>
      </c>
    </row>
    <row r="73" spans="1:16" x14ac:dyDescent="0.15">
      <c r="A73" s="178" t="s">
        <v>79</v>
      </c>
      <c r="B73" s="179">
        <f>基金残高に係る経年分析!F56</f>
        <v>0</v>
      </c>
      <c r="C73" s="179">
        <f>基金残高に係る経年分析!G56</f>
        <v>0</v>
      </c>
      <c r="D73" s="179">
        <f>基金残高に係る経年分析!H56</f>
        <v>0</v>
      </c>
    </row>
    <row r="74" spans="1:16" x14ac:dyDescent="0.15">
      <c r="A74" s="178" t="s">
        <v>80</v>
      </c>
      <c r="B74" s="179">
        <f>基金残高に係る経年分析!F57</f>
        <v>551</v>
      </c>
      <c r="C74" s="179">
        <f>基金残高に係る経年分析!G57</f>
        <v>1147</v>
      </c>
      <c r="D74" s="179">
        <f>基金残高に係る経年分析!H57</f>
        <v>2443</v>
      </c>
    </row>
  </sheetData>
  <sheetProtection algorithmName="SHA-512" hashValue="FqTcf5fa+tZECURZJ8Gkh+bl/tOmMgG9/WvahvJqyDZhsoZI/re5keytEErJVGmduEoPRiGa1Y1StO427SR7LA==" saltValue="Q5tshwVwQuNFtnYwMReN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4187958</v>
      </c>
      <c r="S5" s="613"/>
      <c r="T5" s="613"/>
      <c r="U5" s="613"/>
      <c r="V5" s="613"/>
      <c r="W5" s="613"/>
      <c r="X5" s="613"/>
      <c r="Y5" s="614"/>
      <c r="Z5" s="615">
        <v>32.9</v>
      </c>
      <c r="AA5" s="615"/>
      <c r="AB5" s="615"/>
      <c r="AC5" s="615"/>
      <c r="AD5" s="616">
        <v>3894493</v>
      </c>
      <c r="AE5" s="616"/>
      <c r="AF5" s="616"/>
      <c r="AG5" s="616"/>
      <c r="AH5" s="616"/>
      <c r="AI5" s="616"/>
      <c r="AJ5" s="616"/>
      <c r="AK5" s="616"/>
      <c r="AL5" s="617">
        <v>59.6</v>
      </c>
      <c r="AM5" s="618"/>
      <c r="AN5" s="618"/>
      <c r="AO5" s="619"/>
      <c r="AP5" s="609" t="s">
        <v>233</v>
      </c>
      <c r="AQ5" s="610"/>
      <c r="AR5" s="610"/>
      <c r="AS5" s="610"/>
      <c r="AT5" s="610"/>
      <c r="AU5" s="610"/>
      <c r="AV5" s="610"/>
      <c r="AW5" s="610"/>
      <c r="AX5" s="610"/>
      <c r="AY5" s="610"/>
      <c r="AZ5" s="610"/>
      <c r="BA5" s="610"/>
      <c r="BB5" s="610"/>
      <c r="BC5" s="610"/>
      <c r="BD5" s="610"/>
      <c r="BE5" s="610"/>
      <c r="BF5" s="611"/>
      <c r="BG5" s="623">
        <v>3894493</v>
      </c>
      <c r="BH5" s="624"/>
      <c r="BI5" s="624"/>
      <c r="BJ5" s="624"/>
      <c r="BK5" s="624"/>
      <c r="BL5" s="624"/>
      <c r="BM5" s="624"/>
      <c r="BN5" s="625"/>
      <c r="BO5" s="626">
        <v>93</v>
      </c>
      <c r="BP5" s="626"/>
      <c r="BQ5" s="626"/>
      <c r="BR5" s="626"/>
      <c r="BS5" s="627" t="s">
        <v>234</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226</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15">
      <c r="B6" s="620" t="s">
        <v>238</v>
      </c>
      <c r="C6" s="621"/>
      <c r="D6" s="621"/>
      <c r="E6" s="621"/>
      <c r="F6" s="621"/>
      <c r="G6" s="621"/>
      <c r="H6" s="621"/>
      <c r="I6" s="621"/>
      <c r="J6" s="621"/>
      <c r="K6" s="621"/>
      <c r="L6" s="621"/>
      <c r="M6" s="621"/>
      <c r="N6" s="621"/>
      <c r="O6" s="621"/>
      <c r="P6" s="621"/>
      <c r="Q6" s="622"/>
      <c r="R6" s="623">
        <v>100212</v>
      </c>
      <c r="S6" s="624"/>
      <c r="T6" s="624"/>
      <c r="U6" s="624"/>
      <c r="V6" s="624"/>
      <c r="W6" s="624"/>
      <c r="X6" s="624"/>
      <c r="Y6" s="625"/>
      <c r="Z6" s="626">
        <v>0.8</v>
      </c>
      <c r="AA6" s="626"/>
      <c r="AB6" s="626"/>
      <c r="AC6" s="626"/>
      <c r="AD6" s="627">
        <v>100212</v>
      </c>
      <c r="AE6" s="627"/>
      <c r="AF6" s="627"/>
      <c r="AG6" s="627"/>
      <c r="AH6" s="627"/>
      <c r="AI6" s="627"/>
      <c r="AJ6" s="627"/>
      <c r="AK6" s="627"/>
      <c r="AL6" s="628">
        <v>1.5</v>
      </c>
      <c r="AM6" s="629"/>
      <c r="AN6" s="629"/>
      <c r="AO6" s="630"/>
      <c r="AP6" s="620" t="s">
        <v>239</v>
      </c>
      <c r="AQ6" s="621"/>
      <c r="AR6" s="621"/>
      <c r="AS6" s="621"/>
      <c r="AT6" s="621"/>
      <c r="AU6" s="621"/>
      <c r="AV6" s="621"/>
      <c r="AW6" s="621"/>
      <c r="AX6" s="621"/>
      <c r="AY6" s="621"/>
      <c r="AZ6" s="621"/>
      <c r="BA6" s="621"/>
      <c r="BB6" s="621"/>
      <c r="BC6" s="621"/>
      <c r="BD6" s="621"/>
      <c r="BE6" s="621"/>
      <c r="BF6" s="622"/>
      <c r="BG6" s="623">
        <v>3894493</v>
      </c>
      <c r="BH6" s="624"/>
      <c r="BI6" s="624"/>
      <c r="BJ6" s="624"/>
      <c r="BK6" s="624"/>
      <c r="BL6" s="624"/>
      <c r="BM6" s="624"/>
      <c r="BN6" s="625"/>
      <c r="BO6" s="626">
        <v>93</v>
      </c>
      <c r="BP6" s="626"/>
      <c r="BQ6" s="626"/>
      <c r="BR6" s="626"/>
      <c r="BS6" s="627" t="s">
        <v>184</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91369</v>
      </c>
      <c r="CS6" s="624"/>
      <c r="CT6" s="624"/>
      <c r="CU6" s="624"/>
      <c r="CV6" s="624"/>
      <c r="CW6" s="624"/>
      <c r="CX6" s="624"/>
      <c r="CY6" s="625"/>
      <c r="CZ6" s="617">
        <v>0.7</v>
      </c>
      <c r="DA6" s="618"/>
      <c r="DB6" s="618"/>
      <c r="DC6" s="634"/>
      <c r="DD6" s="632" t="s">
        <v>184</v>
      </c>
      <c r="DE6" s="624"/>
      <c r="DF6" s="624"/>
      <c r="DG6" s="624"/>
      <c r="DH6" s="624"/>
      <c r="DI6" s="624"/>
      <c r="DJ6" s="624"/>
      <c r="DK6" s="624"/>
      <c r="DL6" s="624"/>
      <c r="DM6" s="624"/>
      <c r="DN6" s="624"/>
      <c r="DO6" s="624"/>
      <c r="DP6" s="625"/>
      <c r="DQ6" s="632">
        <v>91369</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1850</v>
      </c>
      <c r="S7" s="624"/>
      <c r="T7" s="624"/>
      <c r="U7" s="624"/>
      <c r="V7" s="624"/>
      <c r="W7" s="624"/>
      <c r="X7" s="624"/>
      <c r="Y7" s="625"/>
      <c r="Z7" s="626">
        <v>0</v>
      </c>
      <c r="AA7" s="626"/>
      <c r="AB7" s="626"/>
      <c r="AC7" s="626"/>
      <c r="AD7" s="627">
        <v>1850</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1779335</v>
      </c>
      <c r="BH7" s="624"/>
      <c r="BI7" s="624"/>
      <c r="BJ7" s="624"/>
      <c r="BK7" s="624"/>
      <c r="BL7" s="624"/>
      <c r="BM7" s="624"/>
      <c r="BN7" s="625"/>
      <c r="BO7" s="626">
        <v>42.5</v>
      </c>
      <c r="BP7" s="626"/>
      <c r="BQ7" s="626"/>
      <c r="BR7" s="626"/>
      <c r="BS7" s="627" t="s">
        <v>184</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1456821</v>
      </c>
      <c r="CS7" s="624"/>
      <c r="CT7" s="624"/>
      <c r="CU7" s="624"/>
      <c r="CV7" s="624"/>
      <c r="CW7" s="624"/>
      <c r="CX7" s="624"/>
      <c r="CY7" s="625"/>
      <c r="CZ7" s="626">
        <v>11.9</v>
      </c>
      <c r="DA7" s="626"/>
      <c r="DB7" s="626"/>
      <c r="DC7" s="626"/>
      <c r="DD7" s="632">
        <v>5274</v>
      </c>
      <c r="DE7" s="624"/>
      <c r="DF7" s="624"/>
      <c r="DG7" s="624"/>
      <c r="DH7" s="624"/>
      <c r="DI7" s="624"/>
      <c r="DJ7" s="624"/>
      <c r="DK7" s="624"/>
      <c r="DL7" s="624"/>
      <c r="DM7" s="624"/>
      <c r="DN7" s="624"/>
      <c r="DO7" s="624"/>
      <c r="DP7" s="625"/>
      <c r="DQ7" s="632">
        <v>1291311</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32450</v>
      </c>
      <c r="S8" s="624"/>
      <c r="T8" s="624"/>
      <c r="U8" s="624"/>
      <c r="V8" s="624"/>
      <c r="W8" s="624"/>
      <c r="X8" s="624"/>
      <c r="Y8" s="625"/>
      <c r="Z8" s="626">
        <v>0.3</v>
      </c>
      <c r="AA8" s="626"/>
      <c r="AB8" s="626"/>
      <c r="AC8" s="626"/>
      <c r="AD8" s="627">
        <v>32450</v>
      </c>
      <c r="AE8" s="627"/>
      <c r="AF8" s="627"/>
      <c r="AG8" s="627"/>
      <c r="AH8" s="627"/>
      <c r="AI8" s="627"/>
      <c r="AJ8" s="627"/>
      <c r="AK8" s="627"/>
      <c r="AL8" s="628">
        <v>0.5</v>
      </c>
      <c r="AM8" s="629"/>
      <c r="AN8" s="629"/>
      <c r="AO8" s="630"/>
      <c r="AP8" s="620" t="s">
        <v>245</v>
      </c>
      <c r="AQ8" s="621"/>
      <c r="AR8" s="621"/>
      <c r="AS8" s="621"/>
      <c r="AT8" s="621"/>
      <c r="AU8" s="621"/>
      <c r="AV8" s="621"/>
      <c r="AW8" s="621"/>
      <c r="AX8" s="621"/>
      <c r="AY8" s="621"/>
      <c r="AZ8" s="621"/>
      <c r="BA8" s="621"/>
      <c r="BB8" s="621"/>
      <c r="BC8" s="621"/>
      <c r="BD8" s="621"/>
      <c r="BE8" s="621"/>
      <c r="BF8" s="622"/>
      <c r="BG8" s="623">
        <v>51197</v>
      </c>
      <c r="BH8" s="624"/>
      <c r="BI8" s="624"/>
      <c r="BJ8" s="624"/>
      <c r="BK8" s="624"/>
      <c r="BL8" s="624"/>
      <c r="BM8" s="624"/>
      <c r="BN8" s="625"/>
      <c r="BO8" s="626">
        <v>1.2</v>
      </c>
      <c r="BP8" s="626"/>
      <c r="BQ8" s="626"/>
      <c r="BR8" s="626"/>
      <c r="BS8" s="627" t="s">
        <v>234</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4204186</v>
      </c>
      <c r="CS8" s="624"/>
      <c r="CT8" s="624"/>
      <c r="CU8" s="624"/>
      <c r="CV8" s="624"/>
      <c r="CW8" s="624"/>
      <c r="CX8" s="624"/>
      <c r="CY8" s="625"/>
      <c r="CZ8" s="626">
        <v>34.4</v>
      </c>
      <c r="DA8" s="626"/>
      <c r="DB8" s="626"/>
      <c r="DC8" s="626"/>
      <c r="DD8" s="632">
        <v>234862</v>
      </c>
      <c r="DE8" s="624"/>
      <c r="DF8" s="624"/>
      <c r="DG8" s="624"/>
      <c r="DH8" s="624"/>
      <c r="DI8" s="624"/>
      <c r="DJ8" s="624"/>
      <c r="DK8" s="624"/>
      <c r="DL8" s="624"/>
      <c r="DM8" s="624"/>
      <c r="DN8" s="624"/>
      <c r="DO8" s="624"/>
      <c r="DP8" s="625"/>
      <c r="DQ8" s="632">
        <v>2165710</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22282</v>
      </c>
      <c r="S9" s="624"/>
      <c r="T9" s="624"/>
      <c r="U9" s="624"/>
      <c r="V9" s="624"/>
      <c r="W9" s="624"/>
      <c r="X9" s="624"/>
      <c r="Y9" s="625"/>
      <c r="Z9" s="626">
        <v>0.2</v>
      </c>
      <c r="AA9" s="626"/>
      <c r="AB9" s="626"/>
      <c r="AC9" s="626"/>
      <c r="AD9" s="627">
        <v>22282</v>
      </c>
      <c r="AE9" s="627"/>
      <c r="AF9" s="627"/>
      <c r="AG9" s="627"/>
      <c r="AH9" s="627"/>
      <c r="AI9" s="627"/>
      <c r="AJ9" s="627"/>
      <c r="AK9" s="627"/>
      <c r="AL9" s="628">
        <v>0.3</v>
      </c>
      <c r="AM9" s="629"/>
      <c r="AN9" s="629"/>
      <c r="AO9" s="630"/>
      <c r="AP9" s="620" t="s">
        <v>248</v>
      </c>
      <c r="AQ9" s="621"/>
      <c r="AR9" s="621"/>
      <c r="AS9" s="621"/>
      <c r="AT9" s="621"/>
      <c r="AU9" s="621"/>
      <c r="AV9" s="621"/>
      <c r="AW9" s="621"/>
      <c r="AX9" s="621"/>
      <c r="AY9" s="621"/>
      <c r="AZ9" s="621"/>
      <c r="BA9" s="621"/>
      <c r="BB9" s="621"/>
      <c r="BC9" s="621"/>
      <c r="BD9" s="621"/>
      <c r="BE9" s="621"/>
      <c r="BF9" s="622"/>
      <c r="BG9" s="623">
        <v>1603254</v>
      </c>
      <c r="BH9" s="624"/>
      <c r="BI9" s="624"/>
      <c r="BJ9" s="624"/>
      <c r="BK9" s="624"/>
      <c r="BL9" s="624"/>
      <c r="BM9" s="624"/>
      <c r="BN9" s="625"/>
      <c r="BO9" s="626">
        <v>38.299999999999997</v>
      </c>
      <c r="BP9" s="626"/>
      <c r="BQ9" s="626"/>
      <c r="BR9" s="626"/>
      <c r="BS9" s="627" t="s">
        <v>184</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948233</v>
      </c>
      <c r="CS9" s="624"/>
      <c r="CT9" s="624"/>
      <c r="CU9" s="624"/>
      <c r="CV9" s="624"/>
      <c r="CW9" s="624"/>
      <c r="CX9" s="624"/>
      <c r="CY9" s="625"/>
      <c r="CZ9" s="626">
        <v>7.8</v>
      </c>
      <c r="DA9" s="626"/>
      <c r="DB9" s="626"/>
      <c r="DC9" s="626"/>
      <c r="DD9" s="632">
        <v>20408</v>
      </c>
      <c r="DE9" s="624"/>
      <c r="DF9" s="624"/>
      <c r="DG9" s="624"/>
      <c r="DH9" s="624"/>
      <c r="DI9" s="624"/>
      <c r="DJ9" s="624"/>
      <c r="DK9" s="624"/>
      <c r="DL9" s="624"/>
      <c r="DM9" s="624"/>
      <c r="DN9" s="624"/>
      <c r="DO9" s="624"/>
      <c r="DP9" s="625"/>
      <c r="DQ9" s="632">
        <v>739029</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234</v>
      </c>
      <c r="S10" s="624"/>
      <c r="T10" s="624"/>
      <c r="U10" s="624"/>
      <c r="V10" s="624"/>
      <c r="W10" s="624"/>
      <c r="X10" s="624"/>
      <c r="Y10" s="625"/>
      <c r="Z10" s="626" t="s">
        <v>234</v>
      </c>
      <c r="AA10" s="626"/>
      <c r="AB10" s="626"/>
      <c r="AC10" s="626"/>
      <c r="AD10" s="627" t="s">
        <v>234</v>
      </c>
      <c r="AE10" s="627"/>
      <c r="AF10" s="627"/>
      <c r="AG10" s="627"/>
      <c r="AH10" s="627"/>
      <c r="AI10" s="627"/>
      <c r="AJ10" s="627"/>
      <c r="AK10" s="627"/>
      <c r="AL10" s="628" t="s">
        <v>184</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61967</v>
      </c>
      <c r="BH10" s="624"/>
      <c r="BI10" s="624"/>
      <c r="BJ10" s="624"/>
      <c r="BK10" s="624"/>
      <c r="BL10" s="624"/>
      <c r="BM10" s="624"/>
      <c r="BN10" s="625"/>
      <c r="BO10" s="626">
        <v>1.5</v>
      </c>
      <c r="BP10" s="626"/>
      <c r="BQ10" s="626"/>
      <c r="BR10" s="626"/>
      <c r="BS10" s="627" t="s">
        <v>234</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34395</v>
      </c>
      <c r="CS10" s="624"/>
      <c r="CT10" s="624"/>
      <c r="CU10" s="624"/>
      <c r="CV10" s="624"/>
      <c r="CW10" s="624"/>
      <c r="CX10" s="624"/>
      <c r="CY10" s="625"/>
      <c r="CZ10" s="626">
        <v>0.3</v>
      </c>
      <c r="DA10" s="626"/>
      <c r="DB10" s="626"/>
      <c r="DC10" s="626"/>
      <c r="DD10" s="632">
        <v>10528</v>
      </c>
      <c r="DE10" s="624"/>
      <c r="DF10" s="624"/>
      <c r="DG10" s="624"/>
      <c r="DH10" s="624"/>
      <c r="DI10" s="624"/>
      <c r="DJ10" s="624"/>
      <c r="DK10" s="624"/>
      <c r="DL10" s="624"/>
      <c r="DM10" s="624"/>
      <c r="DN10" s="624"/>
      <c r="DO10" s="624"/>
      <c r="DP10" s="625"/>
      <c r="DQ10" s="632">
        <v>14063</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670452</v>
      </c>
      <c r="S11" s="624"/>
      <c r="T11" s="624"/>
      <c r="U11" s="624"/>
      <c r="V11" s="624"/>
      <c r="W11" s="624"/>
      <c r="X11" s="624"/>
      <c r="Y11" s="625"/>
      <c r="Z11" s="628">
        <v>5.3</v>
      </c>
      <c r="AA11" s="629"/>
      <c r="AB11" s="629"/>
      <c r="AC11" s="635"/>
      <c r="AD11" s="632">
        <v>670452</v>
      </c>
      <c r="AE11" s="624"/>
      <c r="AF11" s="624"/>
      <c r="AG11" s="624"/>
      <c r="AH11" s="624"/>
      <c r="AI11" s="624"/>
      <c r="AJ11" s="624"/>
      <c r="AK11" s="625"/>
      <c r="AL11" s="628">
        <v>10.3</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62917</v>
      </c>
      <c r="BH11" s="624"/>
      <c r="BI11" s="624"/>
      <c r="BJ11" s="624"/>
      <c r="BK11" s="624"/>
      <c r="BL11" s="624"/>
      <c r="BM11" s="624"/>
      <c r="BN11" s="625"/>
      <c r="BO11" s="626">
        <v>1.5</v>
      </c>
      <c r="BP11" s="626"/>
      <c r="BQ11" s="626"/>
      <c r="BR11" s="626"/>
      <c r="BS11" s="627" t="s">
        <v>184</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149123</v>
      </c>
      <c r="CS11" s="624"/>
      <c r="CT11" s="624"/>
      <c r="CU11" s="624"/>
      <c r="CV11" s="624"/>
      <c r="CW11" s="624"/>
      <c r="CX11" s="624"/>
      <c r="CY11" s="625"/>
      <c r="CZ11" s="626">
        <v>1.2</v>
      </c>
      <c r="DA11" s="626"/>
      <c r="DB11" s="626"/>
      <c r="DC11" s="626"/>
      <c r="DD11" s="632">
        <v>40023</v>
      </c>
      <c r="DE11" s="624"/>
      <c r="DF11" s="624"/>
      <c r="DG11" s="624"/>
      <c r="DH11" s="624"/>
      <c r="DI11" s="624"/>
      <c r="DJ11" s="624"/>
      <c r="DK11" s="624"/>
      <c r="DL11" s="624"/>
      <c r="DM11" s="624"/>
      <c r="DN11" s="624"/>
      <c r="DO11" s="624"/>
      <c r="DP11" s="625"/>
      <c r="DQ11" s="632">
        <v>109435</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t="s">
        <v>184</v>
      </c>
      <c r="S12" s="624"/>
      <c r="T12" s="624"/>
      <c r="U12" s="624"/>
      <c r="V12" s="624"/>
      <c r="W12" s="624"/>
      <c r="X12" s="624"/>
      <c r="Y12" s="625"/>
      <c r="Z12" s="626" t="s">
        <v>234</v>
      </c>
      <c r="AA12" s="626"/>
      <c r="AB12" s="626"/>
      <c r="AC12" s="626"/>
      <c r="AD12" s="627" t="s">
        <v>184</v>
      </c>
      <c r="AE12" s="627"/>
      <c r="AF12" s="627"/>
      <c r="AG12" s="627"/>
      <c r="AH12" s="627"/>
      <c r="AI12" s="627"/>
      <c r="AJ12" s="627"/>
      <c r="AK12" s="627"/>
      <c r="AL12" s="628" t="s">
        <v>184</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1820458</v>
      </c>
      <c r="BH12" s="624"/>
      <c r="BI12" s="624"/>
      <c r="BJ12" s="624"/>
      <c r="BK12" s="624"/>
      <c r="BL12" s="624"/>
      <c r="BM12" s="624"/>
      <c r="BN12" s="625"/>
      <c r="BO12" s="626">
        <v>43.5</v>
      </c>
      <c r="BP12" s="626"/>
      <c r="BQ12" s="626"/>
      <c r="BR12" s="626"/>
      <c r="BS12" s="627" t="s">
        <v>234</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136524</v>
      </c>
      <c r="CS12" s="624"/>
      <c r="CT12" s="624"/>
      <c r="CU12" s="624"/>
      <c r="CV12" s="624"/>
      <c r="CW12" s="624"/>
      <c r="CX12" s="624"/>
      <c r="CY12" s="625"/>
      <c r="CZ12" s="626">
        <v>1.1000000000000001</v>
      </c>
      <c r="DA12" s="626"/>
      <c r="DB12" s="626"/>
      <c r="DC12" s="626"/>
      <c r="DD12" s="632">
        <v>3717</v>
      </c>
      <c r="DE12" s="624"/>
      <c r="DF12" s="624"/>
      <c r="DG12" s="624"/>
      <c r="DH12" s="624"/>
      <c r="DI12" s="624"/>
      <c r="DJ12" s="624"/>
      <c r="DK12" s="624"/>
      <c r="DL12" s="624"/>
      <c r="DM12" s="624"/>
      <c r="DN12" s="624"/>
      <c r="DO12" s="624"/>
      <c r="DP12" s="625"/>
      <c r="DQ12" s="632">
        <v>85985</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234</v>
      </c>
      <c r="S13" s="624"/>
      <c r="T13" s="624"/>
      <c r="U13" s="624"/>
      <c r="V13" s="624"/>
      <c r="W13" s="624"/>
      <c r="X13" s="624"/>
      <c r="Y13" s="625"/>
      <c r="Z13" s="626" t="s">
        <v>184</v>
      </c>
      <c r="AA13" s="626"/>
      <c r="AB13" s="626"/>
      <c r="AC13" s="626"/>
      <c r="AD13" s="627" t="s">
        <v>184</v>
      </c>
      <c r="AE13" s="627"/>
      <c r="AF13" s="627"/>
      <c r="AG13" s="627"/>
      <c r="AH13" s="627"/>
      <c r="AI13" s="627"/>
      <c r="AJ13" s="627"/>
      <c r="AK13" s="627"/>
      <c r="AL13" s="628" t="s">
        <v>234</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1820458</v>
      </c>
      <c r="BH13" s="624"/>
      <c r="BI13" s="624"/>
      <c r="BJ13" s="624"/>
      <c r="BK13" s="624"/>
      <c r="BL13" s="624"/>
      <c r="BM13" s="624"/>
      <c r="BN13" s="625"/>
      <c r="BO13" s="626">
        <v>43.5</v>
      </c>
      <c r="BP13" s="626"/>
      <c r="BQ13" s="626"/>
      <c r="BR13" s="626"/>
      <c r="BS13" s="627" t="s">
        <v>234</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792040</v>
      </c>
      <c r="CS13" s="624"/>
      <c r="CT13" s="624"/>
      <c r="CU13" s="624"/>
      <c r="CV13" s="624"/>
      <c r="CW13" s="624"/>
      <c r="CX13" s="624"/>
      <c r="CY13" s="625"/>
      <c r="CZ13" s="626">
        <v>6.5</v>
      </c>
      <c r="DA13" s="626"/>
      <c r="DB13" s="626"/>
      <c r="DC13" s="626"/>
      <c r="DD13" s="632">
        <v>312590</v>
      </c>
      <c r="DE13" s="624"/>
      <c r="DF13" s="624"/>
      <c r="DG13" s="624"/>
      <c r="DH13" s="624"/>
      <c r="DI13" s="624"/>
      <c r="DJ13" s="624"/>
      <c r="DK13" s="624"/>
      <c r="DL13" s="624"/>
      <c r="DM13" s="624"/>
      <c r="DN13" s="624"/>
      <c r="DO13" s="624"/>
      <c r="DP13" s="625"/>
      <c r="DQ13" s="632">
        <v>747997</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1</v>
      </c>
      <c r="S14" s="624"/>
      <c r="T14" s="624"/>
      <c r="U14" s="624"/>
      <c r="V14" s="624"/>
      <c r="W14" s="624"/>
      <c r="X14" s="624"/>
      <c r="Y14" s="625"/>
      <c r="Z14" s="626">
        <v>0</v>
      </c>
      <c r="AA14" s="626"/>
      <c r="AB14" s="626"/>
      <c r="AC14" s="626"/>
      <c r="AD14" s="627">
        <v>1</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88070</v>
      </c>
      <c r="BH14" s="624"/>
      <c r="BI14" s="624"/>
      <c r="BJ14" s="624"/>
      <c r="BK14" s="624"/>
      <c r="BL14" s="624"/>
      <c r="BM14" s="624"/>
      <c r="BN14" s="625"/>
      <c r="BO14" s="626">
        <v>2.1</v>
      </c>
      <c r="BP14" s="626"/>
      <c r="BQ14" s="626"/>
      <c r="BR14" s="626"/>
      <c r="BS14" s="627" t="s">
        <v>184</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394496</v>
      </c>
      <c r="CS14" s="624"/>
      <c r="CT14" s="624"/>
      <c r="CU14" s="624"/>
      <c r="CV14" s="624"/>
      <c r="CW14" s="624"/>
      <c r="CX14" s="624"/>
      <c r="CY14" s="625"/>
      <c r="CZ14" s="626">
        <v>3.2</v>
      </c>
      <c r="DA14" s="626"/>
      <c r="DB14" s="626"/>
      <c r="DC14" s="626"/>
      <c r="DD14" s="632" t="s">
        <v>184</v>
      </c>
      <c r="DE14" s="624"/>
      <c r="DF14" s="624"/>
      <c r="DG14" s="624"/>
      <c r="DH14" s="624"/>
      <c r="DI14" s="624"/>
      <c r="DJ14" s="624"/>
      <c r="DK14" s="624"/>
      <c r="DL14" s="624"/>
      <c r="DM14" s="624"/>
      <c r="DN14" s="624"/>
      <c r="DO14" s="624"/>
      <c r="DP14" s="625"/>
      <c r="DQ14" s="632">
        <v>364722</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184</v>
      </c>
      <c r="S15" s="624"/>
      <c r="T15" s="624"/>
      <c r="U15" s="624"/>
      <c r="V15" s="624"/>
      <c r="W15" s="624"/>
      <c r="X15" s="624"/>
      <c r="Y15" s="625"/>
      <c r="Z15" s="626" t="s">
        <v>234</v>
      </c>
      <c r="AA15" s="626"/>
      <c r="AB15" s="626"/>
      <c r="AC15" s="626"/>
      <c r="AD15" s="627" t="s">
        <v>234</v>
      </c>
      <c r="AE15" s="627"/>
      <c r="AF15" s="627"/>
      <c r="AG15" s="627"/>
      <c r="AH15" s="627"/>
      <c r="AI15" s="627"/>
      <c r="AJ15" s="627"/>
      <c r="AK15" s="627"/>
      <c r="AL15" s="628" t="s">
        <v>234</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206630</v>
      </c>
      <c r="BH15" s="624"/>
      <c r="BI15" s="624"/>
      <c r="BJ15" s="624"/>
      <c r="BK15" s="624"/>
      <c r="BL15" s="624"/>
      <c r="BM15" s="624"/>
      <c r="BN15" s="625"/>
      <c r="BO15" s="626">
        <v>4.9000000000000004</v>
      </c>
      <c r="BP15" s="626"/>
      <c r="BQ15" s="626"/>
      <c r="BR15" s="626"/>
      <c r="BS15" s="627" t="s">
        <v>234</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3175249</v>
      </c>
      <c r="CS15" s="624"/>
      <c r="CT15" s="624"/>
      <c r="CU15" s="624"/>
      <c r="CV15" s="624"/>
      <c r="CW15" s="624"/>
      <c r="CX15" s="624"/>
      <c r="CY15" s="625"/>
      <c r="CZ15" s="626">
        <v>26</v>
      </c>
      <c r="DA15" s="626"/>
      <c r="DB15" s="626"/>
      <c r="DC15" s="626"/>
      <c r="DD15" s="632">
        <v>508782</v>
      </c>
      <c r="DE15" s="624"/>
      <c r="DF15" s="624"/>
      <c r="DG15" s="624"/>
      <c r="DH15" s="624"/>
      <c r="DI15" s="624"/>
      <c r="DJ15" s="624"/>
      <c r="DK15" s="624"/>
      <c r="DL15" s="624"/>
      <c r="DM15" s="624"/>
      <c r="DN15" s="624"/>
      <c r="DO15" s="624"/>
      <c r="DP15" s="625"/>
      <c r="DQ15" s="632">
        <v>1161072</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22969</v>
      </c>
      <c r="S16" s="624"/>
      <c r="T16" s="624"/>
      <c r="U16" s="624"/>
      <c r="V16" s="624"/>
      <c r="W16" s="624"/>
      <c r="X16" s="624"/>
      <c r="Y16" s="625"/>
      <c r="Z16" s="626">
        <v>0.2</v>
      </c>
      <c r="AA16" s="626"/>
      <c r="AB16" s="626"/>
      <c r="AC16" s="626"/>
      <c r="AD16" s="627">
        <v>22969</v>
      </c>
      <c r="AE16" s="627"/>
      <c r="AF16" s="627"/>
      <c r="AG16" s="627"/>
      <c r="AH16" s="627"/>
      <c r="AI16" s="627"/>
      <c r="AJ16" s="627"/>
      <c r="AK16" s="627"/>
      <c r="AL16" s="628">
        <v>0.4</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184</v>
      </c>
      <c r="BH16" s="624"/>
      <c r="BI16" s="624"/>
      <c r="BJ16" s="624"/>
      <c r="BK16" s="624"/>
      <c r="BL16" s="624"/>
      <c r="BM16" s="624"/>
      <c r="BN16" s="625"/>
      <c r="BO16" s="626" t="s">
        <v>234</v>
      </c>
      <c r="BP16" s="626"/>
      <c r="BQ16" s="626"/>
      <c r="BR16" s="626"/>
      <c r="BS16" s="627" t="s">
        <v>270</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6209</v>
      </c>
      <c r="CS16" s="624"/>
      <c r="CT16" s="624"/>
      <c r="CU16" s="624"/>
      <c r="CV16" s="624"/>
      <c r="CW16" s="624"/>
      <c r="CX16" s="624"/>
      <c r="CY16" s="625"/>
      <c r="CZ16" s="626">
        <v>0.1</v>
      </c>
      <c r="DA16" s="626"/>
      <c r="DB16" s="626"/>
      <c r="DC16" s="626"/>
      <c r="DD16" s="632" t="s">
        <v>184</v>
      </c>
      <c r="DE16" s="624"/>
      <c r="DF16" s="624"/>
      <c r="DG16" s="624"/>
      <c r="DH16" s="624"/>
      <c r="DI16" s="624"/>
      <c r="DJ16" s="624"/>
      <c r="DK16" s="624"/>
      <c r="DL16" s="624"/>
      <c r="DM16" s="624"/>
      <c r="DN16" s="624"/>
      <c r="DO16" s="624"/>
      <c r="DP16" s="625"/>
      <c r="DQ16" s="632">
        <v>2409</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58876</v>
      </c>
      <c r="S17" s="624"/>
      <c r="T17" s="624"/>
      <c r="U17" s="624"/>
      <c r="V17" s="624"/>
      <c r="W17" s="624"/>
      <c r="X17" s="624"/>
      <c r="Y17" s="625"/>
      <c r="Z17" s="626">
        <v>0.5</v>
      </c>
      <c r="AA17" s="626"/>
      <c r="AB17" s="626"/>
      <c r="AC17" s="626"/>
      <c r="AD17" s="627">
        <v>58876</v>
      </c>
      <c r="AE17" s="627"/>
      <c r="AF17" s="627"/>
      <c r="AG17" s="627"/>
      <c r="AH17" s="627"/>
      <c r="AI17" s="627"/>
      <c r="AJ17" s="627"/>
      <c r="AK17" s="627"/>
      <c r="AL17" s="628">
        <v>0.9</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234</v>
      </c>
      <c r="BH17" s="624"/>
      <c r="BI17" s="624"/>
      <c r="BJ17" s="624"/>
      <c r="BK17" s="624"/>
      <c r="BL17" s="624"/>
      <c r="BM17" s="624"/>
      <c r="BN17" s="625"/>
      <c r="BO17" s="626" t="s">
        <v>184</v>
      </c>
      <c r="BP17" s="626"/>
      <c r="BQ17" s="626"/>
      <c r="BR17" s="626"/>
      <c r="BS17" s="627" t="s">
        <v>184</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825752</v>
      </c>
      <c r="CS17" s="624"/>
      <c r="CT17" s="624"/>
      <c r="CU17" s="624"/>
      <c r="CV17" s="624"/>
      <c r="CW17" s="624"/>
      <c r="CX17" s="624"/>
      <c r="CY17" s="625"/>
      <c r="CZ17" s="626">
        <v>6.8</v>
      </c>
      <c r="DA17" s="626"/>
      <c r="DB17" s="626"/>
      <c r="DC17" s="626"/>
      <c r="DD17" s="632" t="s">
        <v>184</v>
      </c>
      <c r="DE17" s="624"/>
      <c r="DF17" s="624"/>
      <c r="DG17" s="624"/>
      <c r="DH17" s="624"/>
      <c r="DI17" s="624"/>
      <c r="DJ17" s="624"/>
      <c r="DK17" s="624"/>
      <c r="DL17" s="624"/>
      <c r="DM17" s="624"/>
      <c r="DN17" s="624"/>
      <c r="DO17" s="624"/>
      <c r="DP17" s="625"/>
      <c r="DQ17" s="632">
        <v>825752</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51908</v>
      </c>
      <c r="S18" s="624"/>
      <c r="T18" s="624"/>
      <c r="U18" s="624"/>
      <c r="V18" s="624"/>
      <c r="W18" s="624"/>
      <c r="X18" s="624"/>
      <c r="Y18" s="625"/>
      <c r="Z18" s="626">
        <v>0.4</v>
      </c>
      <c r="AA18" s="626"/>
      <c r="AB18" s="626"/>
      <c r="AC18" s="626"/>
      <c r="AD18" s="627">
        <v>51908</v>
      </c>
      <c r="AE18" s="627"/>
      <c r="AF18" s="627"/>
      <c r="AG18" s="627"/>
      <c r="AH18" s="627"/>
      <c r="AI18" s="627"/>
      <c r="AJ18" s="627"/>
      <c r="AK18" s="627"/>
      <c r="AL18" s="628">
        <v>0.8</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184</v>
      </c>
      <c r="BH18" s="624"/>
      <c r="BI18" s="624"/>
      <c r="BJ18" s="624"/>
      <c r="BK18" s="624"/>
      <c r="BL18" s="624"/>
      <c r="BM18" s="624"/>
      <c r="BN18" s="625"/>
      <c r="BO18" s="626" t="s">
        <v>184</v>
      </c>
      <c r="BP18" s="626"/>
      <c r="BQ18" s="626"/>
      <c r="BR18" s="626"/>
      <c r="BS18" s="627" t="s">
        <v>234</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184</v>
      </c>
      <c r="CS18" s="624"/>
      <c r="CT18" s="624"/>
      <c r="CU18" s="624"/>
      <c r="CV18" s="624"/>
      <c r="CW18" s="624"/>
      <c r="CX18" s="624"/>
      <c r="CY18" s="625"/>
      <c r="CZ18" s="626" t="s">
        <v>234</v>
      </c>
      <c r="DA18" s="626"/>
      <c r="DB18" s="626"/>
      <c r="DC18" s="626"/>
      <c r="DD18" s="632" t="s">
        <v>234</v>
      </c>
      <c r="DE18" s="624"/>
      <c r="DF18" s="624"/>
      <c r="DG18" s="624"/>
      <c r="DH18" s="624"/>
      <c r="DI18" s="624"/>
      <c r="DJ18" s="624"/>
      <c r="DK18" s="624"/>
      <c r="DL18" s="624"/>
      <c r="DM18" s="624"/>
      <c r="DN18" s="624"/>
      <c r="DO18" s="624"/>
      <c r="DP18" s="625"/>
      <c r="DQ18" s="632" t="s">
        <v>234</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51908</v>
      </c>
      <c r="S19" s="624"/>
      <c r="T19" s="624"/>
      <c r="U19" s="624"/>
      <c r="V19" s="624"/>
      <c r="W19" s="624"/>
      <c r="X19" s="624"/>
      <c r="Y19" s="625"/>
      <c r="Z19" s="626">
        <v>0.4</v>
      </c>
      <c r="AA19" s="626"/>
      <c r="AB19" s="626"/>
      <c r="AC19" s="626"/>
      <c r="AD19" s="627">
        <v>51908</v>
      </c>
      <c r="AE19" s="627"/>
      <c r="AF19" s="627"/>
      <c r="AG19" s="627"/>
      <c r="AH19" s="627"/>
      <c r="AI19" s="627"/>
      <c r="AJ19" s="627"/>
      <c r="AK19" s="627"/>
      <c r="AL19" s="628">
        <v>0.8</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293465</v>
      </c>
      <c r="BH19" s="624"/>
      <c r="BI19" s="624"/>
      <c r="BJ19" s="624"/>
      <c r="BK19" s="624"/>
      <c r="BL19" s="624"/>
      <c r="BM19" s="624"/>
      <c r="BN19" s="625"/>
      <c r="BO19" s="626">
        <v>7</v>
      </c>
      <c r="BP19" s="626"/>
      <c r="BQ19" s="626"/>
      <c r="BR19" s="626"/>
      <c r="BS19" s="627" t="s">
        <v>184</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184</v>
      </c>
      <c r="CS19" s="624"/>
      <c r="CT19" s="624"/>
      <c r="CU19" s="624"/>
      <c r="CV19" s="624"/>
      <c r="CW19" s="624"/>
      <c r="CX19" s="624"/>
      <c r="CY19" s="625"/>
      <c r="CZ19" s="626" t="s">
        <v>270</v>
      </c>
      <c r="DA19" s="626"/>
      <c r="DB19" s="626"/>
      <c r="DC19" s="626"/>
      <c r="DD19" s="632" t="s">
        <v>184</v>
      </c>
      <c r="DE19" s="624"/>
      <c r="DF19" s="624"/>
      <c r="DG19" s="624"/>
      <c r="DH19" s="624"/>
      <c r="DI19" s="624"/>
      <c r="DJ19" s="624"/>
      <c r="DK19" s="624"/>
      <c r="DL19" s="624"/>
      <c r="DM19" s="624"/>
      <c r="DN19" s="624"/>
      <c r="DO19" s="624"/>
      <c r="DP19" s="625"/>
      <c r="DQ19" s="632" t="s">
        <v>184</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t="s">
        <v>234</v>
      </c>
      <c r="S20" s="624"/>
      <c r="T20" s="624"/>
      <c r="U20" s="624"/>
      <c r="V20" s="624"/>
      <c r="W20" s="624"/>
      <c r="X20" s="624"/>
      <c r="Y20" s="625"/>
      <c r="Z20" s="626" t="s">
        <v>234</v>
      </c>
      <c r="AA20" s="626"/>
      <c r="AB20" s="626"/>
      <c r="AC20" s="626"/>
      <c r="AD20" s="627" t="s">
        <v>234</v>
      </c>
      <c r="AE20" s="627"/>
      <c r="AF20" s="627"/>
      <c r="AG20" s="627"/>
      <c r="AH20" s="627"/>
      <c r="AI20" s="627"/>
      <c r="AJ20" s="627"/>
      <c r="AK20" s="627"/>
      <c r="AL20" s="628" t="s">
        <v>234</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293465</v>
      </c>
      <c r="BH20" s="624"/>
      <c r="BI20" s="624"/>
      <c r="BJ20" s="624"/>
      <c r="BK20" s="624"/>
      <c r="BL20" s="624"/>
      <c r="BM20" s="624"/>
      <c r="BN20" s="625"/>
      <c r="BO20" s="626">
        <v>7</v>
      </c>
      <c r="BP20" s="626"/>
      <c r="BQ20" s="626"/>
      <c r="BR20" s="626"/>
      <c r="BS20" s="627" t="s">
        <v>234</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12214397</v>
      </c>
      <c r="CS20" s="624"/>
      <c r="CT20" s="624"/>
      <c r="CU20" s="624"/>
      <c r="CV20" s="624"/>
      <c r="CW20" s="624"/>
      <c r="CX20" s="624"/>
      <c r="CY20" s="625"/>
      <c r="CZ20" s="626">
        <v>100</v>
      </c>
      <c r="DA20" s="626"/>
      <c r="DB20" s="626"/>
      <c r="DC20" s="626"/>
      <c r="DD20" s="632">
        <v>1136184</v>
      </c>
      <c r="DE20" s="624"/>
      <c r="DF20" s="624"/>
      <c r="DG20" s="624"/>
      <c r="DH20" s="624"/>
      <c r="DI20" s="624"/>
      <c r="DJ20" s="624"/>
      <c r="DK20" s="624"/>
      <c r="DL20" s="624"/>
      <c r="DM20" s="624"/>
      <c r="DN20" s="624"/>
      <c r="DO20" s="624"/>
      <c r="DP20" s="625"/>
      <c r="DQ20" s="632">
        <v>7598854</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1661702</v>
      </c>
      <c r="S21" s="624"/>
      <c r="T21" s="624"/>
      <c r="U21" s="624"/>
      <c r="V21" s="624"/>
      <c r="W21" s="624"/>
      <c r="X21" s="624"/>
      <c r="Y21" s="625"/>
      <c r="Z21" s="626">
        <v>13.1</v>
      </c>
      <c r="AA21" s="626"/>
      <c r="AB21" s="626"/>
      <c r="AC21" s="626"/>
      <c r="AD21" s="627">
        <v>1620771</v>
      </c>
      <c r="AE21" s="627"/>
      <c r="AF21" s="627"/>
      <c r="AG21" s="627"/>
      <c r="AH21" s="627"/>
      <c r="AI21" s="627"/>
      <c r="AJ21" s="627"/>
      <c r="AK21" s="627"/>
      <c r="AL21" s="628">
        <v>24.8</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234</v>
      </c>
      <c r="BH21" s="624"/>
      <c r="BI21" s="624"/>
      <c r="BJ21" s="624"/>
      <c r="BK21" s="624"/>
      <c r="BL21" s="624"/>
      <c r="BM21" s="624"/>
      <c r="BN21" s="625"/>
      <c r="BO21" s="626" t="s">
        <v>234</v>
      </c>
      <c r="BP21" s="626"/>
      <c r="BQ21" s="626"/>
      <c r="BR21" s="626"/>
      <c r="BS21" s="627" t="s">
        <v>234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1620771</v>
      </c>
      <c r="S22" s="624"/>
      <c r="T22" s="624"/>
      <c r="U22" s="624"/>
      <c r="V22" s="624"/>
      <c r="W22" s="624"/>
      <c r="X22" s="624"/>
      <c r="Y22" s="625"/>
      <c r="Z22" s="626">
        <v>12.7</v>
      </c>
      <c r="AA22" s="626"/>
      <c r="AB22" s="626"/>
      <c r="AC22" s="626"/>
      <c r="AD22" s="627">
        <v>1620771</v>
      </c>
      <c r="AE22" s="627"/>
      <c r="AF22" s="627"/>
      <c r="AG22" s="627"/>
      <c r="AH22" s="627"/>
      <c r="AI22" s="627"/>
      <c r="AJ22" s="627"/>
      <c r="AK22" s="627"/>
      <c r="AL22" s="628">
        <v>24.8</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184</v>
      </c>
      <c r="BH22" s="624"/>
      <c r="BI22" s="624"/>
      <c r="BJ22" s="624"/>
      <c r="BK22" s="624"/>
      <c r="BL22" s="624"/>
      <c r="BM22" s="624"/>
      <c r="BN22" s="625"/>
      <c r="BO22" s="626" t="s">
        <v>184</v>
      </c>
      <c r="BP22" s="626"/>
      <c r="BQ22" s="626"/>
      <c r="BR22" s="626"/>
      <c r="BS22" s="627" t="s">
        <v>184</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40931</v>
      </c>
      <c r="S23" s="624"/>
      <c r="T23" s="624"/>
      <c r="U23" s="624"/>
      <c r="V23" s="624"/>
      <c r="W23" s="624"/>
      <c r="X23" s="624"/>
      <c r="Y23" s="625"/>
      <c r="Z23" s="626">
        <v>0.3</v>
      </c>
      <c r="AA23" s="626"/>
      <c r="AB23" s="626"/>
      <c r="AC23" s="626"/>
      <c r="AD23" s="627" t="s">
        <v>234</v>
      </c>
      <c r="AE23" s="627"/>
      <c r="AF23" s="627"/>
      <c r="AG23" s="627"/>
      <c r="AH23" s="627"/>
      <c r="AI23" s="627"/>
      <c r="AJ23" s="627"/>
      <c r="AK23" s="627"/>
      <c r="AL23" s="628" t="s">
        <v>270</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v>293465</v>
      </c>
      <c r="BH23" s="624"/>
      <c r="BI23" s="624"/>
      <c r="BJ23" s="624"/>
      <c r="BK23" s="624"/>
      <c r="BL23" s="624"/>
      <c r="BM23" s="624"/>
      <c r="BN23" s="625"/>
      <c r="BO23" s="626">
        <v>7</v>
      </c>
      <c r="BP23" s="626"/>
      <c r="BQ23" s="626"/>
      <c r="BR23" s="626"/>
      <c r="BS23" s="627" t="s">
        <v>234</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t="s">
        <v>184</v>
      </c>
      <c r="S24" s="624"/>
      <c r="T24" s="624"/>
      <c r="U24" s="624"/>
      <c r="V24" s="624"/>
      <c r="W24" s="624"/>
      <c r="X24" s="624"/>
      <c r="Y24" s="625"/>
      <c r="Z24" s="626" t="s">
        <v>234</v>
      </c>
      <c r="AA24" s="626"/>
      <c r="AB24" s="626"/>
      <c r="AC24" s="626"/>
      <c r="AD24" s="627" t="s">
        <v>184</v>
      </c>
      <c r="AE24" s="627"/>
      <c r="AF24" s="627"/>
      <c r="AG24" s="627"/>
      <c r="AH24" s="627"/>
      <c r="AI24" s="627"/>
      <c r="AJ24" s="627"/>
      <c r="AK24" s="627"/>
      <c r="AL24" s="628" t="s">
        <v>184</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234</v>
      </c>
      <c r="BH24" s="624"/>
      <c r="BI24" s="624"/>
      <c r="BJ24" s="624"/>
      <c r="BK24" s="624"/>
      <c r="BL24" s="624"/>
      <c r="BM24" s="624"/>
      <c r="BN24" s="625"/>
      <c r="BO24" s="626" t="s">
        <v>184</v>
      </c>
      <c r="BP24" s="626"/>
      <c r="BQ24" s="626"/>
      <c r="BR24" s="626"/>
      <c r="BS24" s="627" t="s">
        <v>234</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4751421</v>
      </c>
      <c r="CS24" s="613"/>
      <c r="CT24" s="613"/>
      <c r="CU24" s="613"/>
      <c r="CV24" s="613"/>
      <c r="CW24" s="613"/>
      <c r="CX24" s="613"/>
      <c r="CY24" s="614"/>
      <c r="CZ24" s="617">
        <v>38.9</v>
      </c>
      <c r="DA24" s="618"/>
      <c r="DB24" s="618"/>
      <c r="DC24" s="634"/>
      <c r="DD24" s="658">
        <v>3082772</v>
      </c>
      <c r="DE24" s="613"/>
      <c r="DF24" s="613"/>
      <c r="DG24" s="613"/>
      <c r="DH24" s="613"/>
      <c r="DI24" s="613"/>
      <c r="DJ24" s="613"/>
      <c r="DK24" s="614"/>
      <c r="DL24" s="658">
        <v>3014220</v>
      </c>
      <c r="DM24" s="613"/>
      <c r="DN24" s="613"/>
      <c r="DO24" s="613"/>
      <c r="DP24" s="613"/>
      <c r="DQ24" s="613"/>
      <c r="DR24" s="613"/>
      <c r="DS24" s="613"/>
      <c r="DT24" s="613"/>
      <c r="DU24" s="613"/>
      <c r="DV24" s="614"/>
      <c r="DW24" s="617">
        <v>44.8</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6810660</v>
      </c>
      <c r="S25" s="624"/>
      <c r="T25" s="624"/>
      <c r="U25" s="624"/>
      <c r="V25" s="624"/>
      <c r="W25" s="624"/>
      <c r="X25" s="624"/>
      <c r="Y25" s="625"/>
      <c r="Z25" s="626">
        <v>53.5</v>
      </c>
      <c r="AA25" s="626"/>
      <c r="AB25" s="626"/>
      <c r="AC25" s="626"/>
      <c r="AD25" s="627">
        <v>6476264</v>
      </c>
      <c r="AE25" s="627"/>
      <c r="AF25" s="627"/>
      <c r="AG25" s="627"/>
      <c r="AH25" s="627"/>
      <c r="AI25" s="627"/>
      <c r="AJ25" s="627"/>
      <c r="AK25" s="627"/>
      <c r="AL25" s="628">
        <v>99.2</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184</v>
      </c>
      <c r="BH25" s="624"/>
      <c r="BI25" s="624"/>
      <c r="BJ25" s="624"/>
      <c r="BK25" s="624"/>
      <c r="BL25" s="624"/>
      <c r="BM25" s="624"/>
      <c r="BN25" s="625"/>
      <c r="BO25" s="626" t="s">
        <v>234</v>
      </c>
      <c r="BP25" s="626"/>
      <c r="BQ25" s="626"/>
      <c r="BR25" s="626"/>
      <c r="BS25" s="627" t="s">
        <v>270</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1730011</v>
      </c>
      <c r="CS25" s="655"/>
      <c r="CT25" s="655"/>
      <c r="CU25" s="655"/>
      <c r="CV25" s="655"/>
      <c r="CW25" s="655"/>
      <c r="CX25" s="655"/>
      <c r="CY25" s="656"/>
      <c r="CZ25" s="628">
        <v>14.2</v>
      </c>
      <c r="DA25" s="653"/>
      <c r="DB25" s="653"/>
      <c r="DC25" s="657"/>
      <c r="DD25" s="632">
        <v>1581679</v>
      </c>
      <c r="DE25" s="655"/>
      <c r="DF25" s="655"/>
      <c r="DG25" s="655"/>
      <c r="DH25" s="655"/>
      <c r="DI25" s="655"/>
      <c r="DJ25" s="655"/>
      <c r="DK25" s="656"/>
      <c r="DL25" s="632">
        <v>1516817</v>
      </c>
      <c r="DM25" s="655"/>
      <c r="DN25" s="655"/>
      <c r="DO25" s="655"/>
      <c r="DP25" s="655"/>
      <c r="DQ25" s="655"/>
      <c r="DR25" s="655"/>
      <c r="DS25" s="655"/>
      <c r="DT25" s="655"/>
      <c r="DU25" s="655"/>
      <c r="DV25" s="656"/>
      <c r="DW25" s="628">
        <v>22.5</v>
      </c>
      <c r="DX25" s="653"/>
      <c r="DY25" s="653"/>
      <c r="DZ25" s="653"/>
      <c r="EA25" s="653"/>
      <c r="EB25" s="653"/>
      <c r="EC25" s="654"/>
    </row>
    <row r="26" spans="2:133" ht="11.25" customHeight="1" x14ac:dyDescent="0.15">
      <c r="B26" s="620" t="s">
        <v>302</v>
      </c>
      <c r="C26" s="621"/>
      <c r="D26" s="621"/>
      <c r="E26" s="621"/>
      <c r="F26" s="621"/>
      <c r="G26" s="621"/>
      <c r="H26" s="621"/>
      <c r="I26" s="621"/>
      <c r="J26" s="621"/>
      <c r="K26" s="621"/>
      <c r="L26" s="621"/>
      <c r="M26" s="621"/>
      <c r="N26" s="621"/>
      <c r="O26" s="621"/>
      <c r="P26" s="621"/>
      <c r="Q26" s="622"/>
      <c r="R26" s="623">
        <v>4148</v>
      </c>
      <c r="S26" s="624"/>
      <c r="T26" s="624"/>
      <c r="U26" s="624"/>
      <c r="V26" s="624"/>
      <c r="W26" s="624"/>
      <c r="X26" s="624"/>
      <c r="Y26" s="625"/>
      <c r="Z26" s="626">
        <v>0</v>
      </c>
      <c r="AA26" s="626"/>
      <c r="AB26" s="626"/>
      <c r="AC26" s="626"/>
      <c r="AD26" s="627">
        <v>4148</v>
      </c>
      <c r="AE26" s="627"/>
      <c r="AF26" s="627"/>
      <c r="AG26" s="627"/>
      <c r="AH26" s="627"/>
      <c r="AI26" s="627"/>
      <c r="AJ26" s="627"/>
      <c r="AK26" s="627"/>
      <c r="AL26" s="628">
        <v>0.1</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184</v>
      </c>
      <c r="BH26" s="624"/>
      <c r="BI26" s="624"/>
      <c r="BJ26" s="624"/>
      <c r="BK26" s="624"/>
      <c r="BL26" s="624"/>
      <c r="BM26" s="624"/>
      <c r="BN26" s="625"/>
      <c r="BO26" s="626" t="s">
        <v>184</v>
      </c>
      <c r="BP26" s="626"/>
      <c r="BQ26" s="626"/>
      <c r="BR26" s="626"/>
      <c r="BS26" s="627" t="s">
        <v>234</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964836</v>
      </c>
      <c r="CS26" s="624"/>
      <c r="CT26" s="624"/>
      <c r="CU26" s="624"/>
      <c r="CV26" s="624"/>
      <c r="CW26" s="624"/>
      <c r="CX26" s="624"/>
      <c r="CY26" s="625"/>
      <c r="CZ26" s="628">
        <v>7.9</v>
      </c>
      <c r="DA26" s="653"/>
      <c r="DB26" s="653"/>
      <c r="DC26" s="657"/>
      <c r="DD26" s="632">
        <v>856316</v>
      </c>
      <c r="DE26" s="624"/>
      <c r="DF26" s="624"/>
      <c r="DG26" s="624"/>
      <c r="DH26" s="624"/>
      <c r="DI26" s="624"/>
      <c r="DJ26" s="624"/>
      <c r="DK26" s="625"/>
      <c r="DL26" s="632" t="s">
        <v>234</v>
      </c>
      <c r="DM26" s="624"/>
      <c r="DN26" s="624"/>
      <c r="DO26" s="624"/>
      <c r="DP26" s="624"/>
      <c r="DQ26" s="624"/>
      <c r="DR26" s="624"/>
      <c r="DS26" s="624"/>
      <c r="DT26" s="624"/>
      <c r="DU26" s="624"/>
      <c r="DV26" s="625"/>
      <c r="DW26" s="628" t="s">
        <v>184</v>
      </c>
      <c r="DX26" s="653"/>
      <c r="DY26" s="653"/>
      <c r="DZ26" s="653"/>
      <c r="EA26" s="653"/>
      <c r="EB26" s="653"/>
      <c r="EC26" s="654"/>
    </row>
    <row r="27" spans="2:133" ht="11.25" customHeight="1" x14ac:dyDescent="0.15">
      <c r="B27" s="620" t="s">
        <v>305</v>
      </c>
      <c r="C27" s="621"/>
      <c r="D27" s="621"/>
      <c r="E27" s="621"/>
      <c r="F27" s="621"/>
      <c r="G27" s="621"/>
      <c r="H27" s="621"/>
      <c r="I27" s="621"/>
      <c r="J27" s="621"/>
      <c r="K27" s="621"/>
      <c r="L27" s="621"/>
      <c r="M27" s="621"/>
      <c r="N27" s="621"/>
      <c r="O27" s="621"/>
      <c r="P27" s="621"/>
      <c r="Q27" s="622"/>
      <c r="R27" s="623">
        <v>32984</v>
      </c>
      <c r="S27" s="624"/>
      <c r="T27" s="624"/>
      <c r="U27" s="624"/>
      <c r="V27" s="624"/>
      <c r="W27" s="624"/>
      <c r="X27" s="624"/>
      <c r="Y27" s="625"/>
      <c r="Z27" s="626">
        <v>0.3</v>
      </c>
      <c r="AA27" s="626"/>
      <c r="AB27" s="626"/>
      <c r="AC27" s="626"/>
      <c r="AD27" s="627" t="s">
        <v>234</v>
      </c>
      <c r="AE27" s="627"/>
      <c r="AF27" s="627"/>
      <c r="AG27" s="627"/>
      <c r="AH27" s="627"/>
      <c r="AI27" s="627"/>
      <c r="AJ27" s="627"/>
      <c r="AK27" s="627"/>
      <c r="AL27" s="628" t="s">
        <v>270</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4187958</v>
      </c>
      <c r="BH27" s="624"/>
      <c r="BI27" s="624"/>
      <c r="BJ27" s="624"/>
      <c r="BK27" s="624"/>
      <c r="BL27" s="624"/>
      <c r="BM27" s="624"/>
      <c r="BN27" s="625"/>
      <c r="BO27" s="626">
        <v>100</v>
      </c>
      <c r="BP27" s="626"/>
      <c r="BQ27" s="626"/>
      <c r="BR27" s="626"/>
      <c r="BS27" s="627" t="s">
        <v>234</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2195658</v>
      </c>
      <c r="CS27" s="655"/>
      <c r="CT27" s="655"/>
      <c r="CU27" s="655"/>
      <c r="CV27" s="655"/>
      <c r="CW27" s="655"/>
      <c r="CX27" s="655"/>
      <c r="CY27" s="656"/>
      <c r="CZ27" s="628">
        <v>18</v>
      </c>
      <c r="DA27" s="653"/>
      <c r="DB27" s="653"/>
      <c r="DC27" s="657"/>
      <c r="DD27" s="632">
        <v>675341</v>
      </c>
      <c r="DE27" s="655"/>
      <c r="DF27" s="655"/>
      <c r="DG27" s="655"/>
      <c r="DH27" s="655"/>
      <c r="DI27" s="655"/>
      <c r="DJ27" s="655"/>
      <c r="DK27" s="656"/>
      <c r="DL27" s="632">
        <v>671651</v>
      </c>
      <c r="DM27" s="655"/>
      <c r="DN27" s="655"/>
      <c r="DO27" s="655"/>
      <c r="DP27" s="655"/>
      <c r="DQ27" s="655"/>
      <c r="DR27" s="655"/>
      <c r="DS27" s="655"/>
      <c r="DT27" s="655"/>
      <c r="DU27" s="655"/>
      <c r="DV27" s="656"/>
      <c r="DW27" s="628">
        <v>10</v>
      </c>
      <c r="DX27" s="653"/>
      <c r="DY27" s="653"/>
      <c r="DZ27" s="653"/>
      <c r="EA27" s="653"/>
      <c r="EB27" s="653"/>
      <c r="EC27" s="654"/>
    </row>
    <row r="28" spans="2:133" ht="11.25" customHeight="1" x14ac:dyDescent="0.15">
      <c r="B28" s="620" t="s">
        <v>308</v>
      </c>
      <c r="C28" s="621"/>
      <c r="D28" s="621"/>
      <c r="E28" s="621"/>
      <c r="F28" s="621"/>
      <c r="G28" s="621"/>
      <c r="H28" s="621"/>
      <c r="I28" s="621"/>
      <c r="J28" s="621"/>
      <c r="K28" s="621"/>
      <c r="L28" s="621"/>
      <c r="M28" s="621"/>
      <c r="N28" s="621"/>
      <c r="O28" s="621"/>
      <c r="P28" s="621"/>
      <c r="Q28" s="622"/>
      <c r="R28" s="623">
        <v>74813</v>
      </c>
      <c r="S28" s="624"/>
      <c r="T28" s="624"/>
      <c r="U28" s="624"/>
      <c r="V28" s="624"/>
      <c r="W28" s="624"/>
      <c r="X28" s="624"/>
      <c r="Y28" s="625"/>
      <c r="Z28" s="626">
        <v>0.6</v>
      </c>
      <c r="AA28" s="626"/>
      <c r="AB28" s="626"/>
      <c r="AC28" s="626"/>
      <c r="AD28" s="627">
        <v>29465</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825752</v>
      </c>
      <c r="CS28" s="624"/>
      <c r="CT28" s="624"/>
      <c r="CU28" s="624"/>
      <c r="CV28" s="624"/>
      <c r="CW28" s="624"/>
      <c r="CX28" s="624"/>
      <c r="CY28" s="625"/>
      <c r="CZ28" s="628">
        <v>6.8</v>
      </c>
      <c r="DA28" s="653"/>
      <c r="DB28" s="653"/>
      <c r="DC28" s="657"/>
      <c r="DD28" s="632">
        <v>825752</v>
      </c>
      <c r="DE28" s="624"/>
      <c r="DF28" s="624"/>
      <c r="DG28" s="624"/>
      <c r="DH28" s="624"/>
      <c r="DI28" s="624"/>
      <c r="DJ28" s="624"/>
      <c r="DK28" s="625"/>
      <c r="DL28" s="632">
        <v>825752</v>
      </c>
      <c r="DM28" s="624"/>
      <c r="DN28" s="624"/>
      <c r="DO28" s="624"/>
      <c r="DP28" s="624"/>
      <c r="DQ28" s="624"/>
      <c r="DR28" s="624"/>
      <c r="DS28" s="624"/>
      <c r="DT28" s="624"/>
      <c r="DU28" s="624"/>
      <c r="DV28" s="625"/>
      <c r="DW28" s="628">
        <v>12.3</v>
      </c>
      <c r="DX28" s="653"/>
      <c r="DY28" s="653"/>
      <c r="DZ28" s="653"/>
      <c r="EA28" s="653"/>
      <c r="EB28" s="653"/>
      <c r="EC28" s="654"/>
    </row>
    <row r="29" spans="2:133" ht="11.25" customHeight="1" x14ac:dyDescent="0.15">
      <c r="B29" s="620" t="s">
        <v>310</v>
      </c>
      <c r="C29" s="621"/>
      <c r="D29" s="621"/>
      <c r="E29" s="621"/>
      <c r="F29" s="621"/>
      <c r="G29" s="621"/>
      <c r="H29" s="621"/>
      <c r="I29" s="621"/>
      <c r="J29" s="621"/>
      <c r="K29" s="621"/>
      <c r="L29" s="621"/>
      <c r="M29" s="621"/>
      <c r="N29" s="621"/>
      <c r="O29" s="621"/>
      <c r="P29" s="621"/>
      <c r="Q29" s="622"/>
      <c r="R29" s="623">
        <v>53838</v>
      </c>
      <c r="S29" s="624"/>
      <c r="T29" s="624"/>
      <c r="U29" s="624"/>
      <c r="V29" s="624"/>
      <c r="W29" s="624"/>
      <c r="X29" s="624"/>
      <c r="Y29" s="625"/>
      <c r="Z29" s="626">
        <v>0.4</v>
      </c>
      <c r="AA29" s="626"/>
      <c r="AB29" s="626"/>
      <c r="AC29" s="626"/>
      <c r="AD29" s="627" t="s">
        <v>184</v>
      </c>
      <c r="AE29" s="627"/>
      <c r="AF29" s="627"/>
      <c r="AG29" s="627"/>
      <c r="AH29" s="627"/>
      <c r="AI29" s="627"/>
      <c r="AJ29" s="627"/>
      <c r="AK29" s="627"/>
      <c r="AL29" s="628" t="s">
        <v>184</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311</v>
      </c>
      <c r="CE29" s="660"/>
      <c r="CF29" s="620" t="s">
        <v>71</v>
      </c>
      <c r="CG29" s="621"/>
      <c r="CH29" s="621"/>
      <c r="CI29" s="621"/>
      <c r="CJ29" s="621"/>
      <c r="CK29" s="621"/>
      <c r="CL29" s="621"/>
      <c r="CM29" s="621"/>
      <c r="CN29" s="621"/>
      <c r="CO29" s="621"/>
      <c r="CP29" s="621"/>
      <c r="CQ29" s="622"/>
      <c r="CR29" s="623">
        <v>825752</v>
      </c>
      <c r="CS29" s="655"/>
      <c r="CT29" s="655"/>
      <c r="CU29" s="655"/>
      <c r="CV29" s="655"/>
      <c r="CW29" s="655"/>
      <c r="CX29" s="655"/>
      <c r="CY29" s="656"/>
      <c r="CZ29" s="628">
        <v>6.8</v>
      </c>
      <c r="DA29" s="653"/>
      <c r="DB29" s="653"/>
      <c r="DC29" s="657"/>
      <c r="DD29" s="632">
        <v>825752</v>
      </c>
      <c r="DE29" s="655"/>
      <c r="DF29" s="655"/>
      <c r="DG29" s="655"/>
      <c r="DH29" s="655"/>
      <c r="DI29" s="655"/>
      <c r="DJ29" s="655"/>
      <c r="DK29" s="656"/>
      <c r="DL29" s="632">
        <v>825752</v>
      </c>
      <c r="DM29" s="655"/>
      <c r="DN29" s="655"/>
      <c r="DO29" s="655"/>
      <c r="DP29" s="655"/>
      <c r="DQ29" s="655"/>
      <c r="DR29" s="655"/>
      <c r="DS29" s="655"/>
      <c r="DT29" s="655"/>
      <c r="DU29" s="655"/>
      <c r="DV29" s="656"/>
      <c r="DW29" s="628">
        <v>12.3</v>
      </c>
      <c r="DX29" s="653"/>
      <c r="DY29" s="653"/>
      <c r="DZ29" s="653"/>
      <c r="EA29" s="653"/>
      <c r="EB29" s="653"/>
      <c r="EC29" s="654"/>
    </row>
    <row r="30" spans="2:133" ht="11.25" customHeight="1" x14ac:dyDescent="0.15">
      <c r="B30" s="620" t="s">
        <v>312</v>
      </c>
      <c r="C30" s="621"/>
      <c r="D30" s="621"/>
      <c r="E30" s="621"/>
      <c r="F30" s="621"/>
      <c r="G30" s="621"/>
      <c r="H30" s="621"/>
      <c r="I30" s="621"/>
      <c r="J30" s="621"/>
      <c r="K30" s="621"/>
      <c r="L30" s="621"/>
      <c r="M30" s="621"/>
      <c r="N30" s="621"/>
      <c r="O30" s="621"/>
      <c r="P30" s="621"/>
      <c r="Q30" s="622"/>
      <c r="R30" s="623">
        <v>1630310</v>
      </c>
      <c r="S30" s="624"/>
      <c r="T30" s="624"/>
      <c r="U30" s="624"/>
      <c r="V30" s="624"/>
      <c r="W30" s="624"/>
      <c r="X30" s="624"/>
      <c r="Y30" s="625"/>
      <c r="Z30" s="626">
        <v>12.8</v>
      </c>
      <c r="AA30" s="626"/>
      <c r="AB30" s="626"/>
      <c r="AC30" s="626"/>
      <c r="AD30" s="627" t="s">
        <v>234</v>
      </c>
      <c r="AE30" s="627"/>
      <c r="AF30" s="627"/>
      <c r="AG30" s="627"/>
      <c r="AH30" s="627"/>
      <c r="AI30" s="627"/>
      <c r="AJ30" s="627"/>
      <c r="AK30" s="627"/>
      <c r="AL30" s="628" t="s">
        <v>184</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804982</v>
      </c>
      <c r="CS30" s="624"/>
      <c r="CT30" s="624"/>
      <c r="CU30" s="624"/>
      <c r="CV30" s="624"/>
      <c r="CW30" s="624"/>
      <c r="CX30" s="624"/>
      <c r="CY30" s="625"/>
      <c r="CZ30" s="628">
        <v>6.6</v>
      </c>
      <c r="DA30" s="653"/>
      <c r="DB30" s="653"/>
      <c r="DC30" s="657"/>
      <c r="DD30" s="632">
        <v>804982</v>
      </c>
      <c r="DE30" s="624"/>
      <c r="DF30" s="624"/>
      <c r="DG30" s="624"/>
      <c r="DH30" s="624"/>
      <c r="DI30" s="624"/>
      <c r="DJ30" s="624"/>
      <c r="DK30" s="625"/>
      <c r="DL30" s="632">
        <v>804982</v>
      </c>
      <c r="DM30" s="624"/>
      <c r="DN30" s="624"/>
      <c r="DO30" s="624"/>
      <c r="DP30" s="624"/>
      <c r="DQ30" s="624"/>
      <c r="DR30" s="624"/>
      <c r="DS30" s="624"/>
      <c r="DT30" s="624"/>
      <c r="DU30" s="624"/>
      <c r="DV30" s="625"/>
      <c r="DW30" s="628">
        <v>12</v>
      </c>
      <c r="DX30" s="653"/>
      <c r="DY30" s="653"/>
      <c r="DZ30" s="653"/>
      <c r="EA30" s="653"/>
      <c r="EB30" s="653"/>
      <c r="EC30" s="654"/>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234</v>
      </c>
      <c r="S31" s="624"/>
      <c r="T31" s="624"/>
      <c r="U31" s="624"/>
      <c r="V31" s="624"/>
      <c r="W31" s="624"/>
      <c r="X31" s="624"/>
      <c r="Y31" s="625"/>
      <c r="Z31" s="626" t="s">
        <v>234</v>
      </c>
      <c r="AA31" s="626"/>
      <c r="AB31" s="626"/>
      <c r="AC31" s="626"/>
      <c r="AD31" s="627" t="s">
        <v>184</v>
      </c>
      <c r="AE31" s="627"/>
      <c r="AF31" s="627"/>
      <c r="AG31" s="627"/>
      <c r="AH31" s="627"/>
      <c r="AI31" s="627"/>
      <c r="AJ31" s="627"/>
      <c r="AK31" s="627"/>
      <c r="AL31" s="628" t="s">
        <v>184</v>
      </c>
      <c r="AM31" s="629"/>
      <c r="AN31" s="629"/>
      <c r="AO31" s="630"/>
      <c r="AP31" s="669" t="s">
        <v>317</v>
      </c>
      <c r="AQ31" s="670"/>
      <c r="AR31" s="670"/>
      <c r="AS31" s="670"/>
      <c r="AT31" s="675" t="s">
        <v>318</v>
      </c>
      <c r="AU31" s="218"/>
      <c r="AV31" s="218"/>
      <c r="AW31" s="218"/>
      <c r="AX31" s="609" t="s">
        <v>192</v>
      </c>
      <c r="AY31" s="610"/>
      <c r="AZ31" s="610"/>
      <c r="BA31" s="610"/>
      <c r="BB31" s="610"/>
      <c r="BC31" s="610"/>
      <c r="BD31" s="610"/>
      <c r="BE31" s="610"/>
      <c r="BF31" s="611"/>
      <c r="BG31" s="679">
        <v>99.6</v>
      </c>
      <c r="BH31" s="667"/>
      <c r="BI31" s="667"/>
      <c r="BJ31" s="667"/>
      <c r="BK31" s="667"/>
      <c r="BL31" s="667"/>
      <c r="BM31" s="618">
        <v>99</v>
      </c>
      <c r="BN31" s="667"/>
      <c r="BO31" s="667"/>
      <c r="BP31" s="667"/>
      <c r="BQ31" s="668"/>
      <c r="BR31" s="679">
        <v>99.6</v>
      </c>
      <c r="BS31" s="667"/>
      <c r="BT31" s="667"/>
      <c r="BU31" s="667"/>
      <c r="BV31" s="667"/>
      <c r="BW31" s="667"/>
      <c r="BX31" s="618">
        <v>99</v>
      </c>
      <c r="BY31" s="667"/>
      <c r="BZ31" s="667"/>
      <c r="CA31" s="667"/>
      <c r="CB31" s="668"/>
      <c r="CD31" s="661"/>
      <c r="CE31" s="662"/>
      <c r="CF31" s="620" t="s">
        <v>319</v>
      </c>
      <c r="CG31" s="621"/>
      <c r="CH31" s="621"/>
      <c r="CI31" s="621"/>
      <c r="CJ31" s="621"/>
      <c r="CK31" s="621"/>
      <c r="CL31" s="621"/>
      <c r="CM31" s="621"/>
      <c r="CN31" s="621"/>
      <c r="CO31" s="621"/>
      <c r="CP31" s="621"/>
      <c r="CQ31" s="622"/>
      <c r="CR31" s="623">
        <v>20770</v>
      </c>
      <c r="CS31" s="655"/>
      <c r="CT31" s="655"/>
      <c r="CU31" s="655"/>
      <c r="CV31" s="655"/>
      <c r="CW31" s="655"/>
      <c r="CX31" s="655"/>
      <c r="CY31" s="656"/>
      <c r="CZ31" s="628">
        <v>0.2</v>
      </c>
      <c r="DA31" s="653"/>
      <c r="DB31" s="653"/>
      <c r="DC31" s="657"/>
      <c r="DD31" s="632">
        <v>20770</v>
      </c>
      <c r="DE31" s="655"/>
      <c r="DF31" s="655"/>
      <c r="DG31" s="655"/>
      <c r="DH31" s="655"/>
      <c r="DI31" s="655"/>
      <c r="DJ31" s="655"/>
      <c r="DK31" s="656"/>
      <c r="DL31" s="632">
        <v>20770</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320</v>
      </c>
      <c r="C32" s="621"/>
      <c r="D32" s="621"/>
      <c r="E32" s="621"/>
      <c r="F32" s="621"/>
      <c r="G32" s="621"/>
      <c r="H32" s="621"/>
      <c r="I32" s="621"/>
      <c r="J32" s="621"/>
      <c r="K32" s="621"/>
      <c r="L32" s="621"/>
      <c r="M32" s="621"/>
      <c r="N32" s="621"/>
      <c r="O32" s="621"/>
      <c r="P32" s="621"/>
      <c r="Q32" s="622"/>
      <c r="R32" s="623">
        <v>986810</v>
      </c>
      <c r="S32" s="624"/>
      <c r="T32" s="624"/>
      <c r="U32" s="624"/>
      <c r="V32" s="624"/>
      <c r="W32" s="624"/>
      <c r="X32" s="624"/>
      <c r="Y32" s="625"/>
      <c r="Z32" s="626">
        <v>7.8</v>
      </c>
      <c r="AA32" s="626"/>
      <c r="AB32" s="626"/>
      <c r="AC32" s="626"/>
      <c r="AD32" s="627" t="s">
        <v>270</v>
      </c>
      <c r="AE32" s="627"/>
      <c r="AF32" s="627"/>
      <c r="AG32" s="627"/>
      <c r="AH32" s="627"/>
      <c r="AI32" s="627"/>
      <c r="AJ32" s="627"/>
      <c r="AK32" s="627"/>
      <c r="AL32" s="628" t="s">
        <v>184</v>
      </c>
      <c r="AM32" s="629"/>
      <c r="AN32" s="629"/>
      <c r="AO32" s="630"/>
      <c r="AP32" s="671"/>
      <c r="AQ32" s="672"/>
      <c r="AR32" s="672"/>
      <c r="AS32" s="672"/>
      <c r="AT32" s="676"/>
      <c r="AU32" s="214" t="s">
        <v>321</v>
      </c>
      <c r="AX32" s="620" t="s">
        <v>322</v>
      </c>
      <c r="AY32" s="621"/>
      <c r="AZ32" s="621"/>
      <c r="BA32" s="621"/>
      <c r="BB32" s="621"/>
      <c r="BC32" s="621"/>
      <c r="BD32" s="621"/>
      <c r="BE32" s="621"/>
      <c r="BF32" s="622"/>
      <c r="BG32" s="680">
        <v>99.6</v>
      </c>
      <c r="BH32" s="655"/>
      <c r="BI32" s="655"/>
      <c r="BJ32" s="655"/>
      <c r="BK32" s="655"/>
      <c r="BL32" s="655"/>
      <c r="BM32" s="629">
        <v>98.9</v>
      </c>
      <c r="BN32" s="655"/>
      <c r="BO32" s="655"/>
      <c r="BP32" s="655"/>
      <c r="BQ32" s="678"/>
      <c r="BR32" s="680">
        <v>99.5</v>
      </c>
      <c r="BS32" s="655"/>
      <c r="BT32" s="655"/>
      <c r="BU32" s="655"/>
      <c r="BV32" s="655"/>
      <c r="BW32" s="655"/>
      <c r="BX32" s="629">
        <v>98.8</v>
      </c>
      <c r="BY32" s="655"/>
      <c r="BZ32" s="655"/>
      <c r="CA32" s="655"/>
      <c r="CB32" s="678"/>
      <c r="CD32" s="663"/>
      <c r="CE32" s="664"/>
      <c r="CF32" s="620" t="s">
        <v>323</v>
      </c>
      <c r="CG32" s="621"/>
      <c r="CH32" s="621"/>
      <c r="CI32" s="621"/>
      <c r="CJ32" s="621"/>
      <c r="CK32" s="621"/>
      <c r="CL32" s="621"/>
      <c r="CM32" s="621"/>
      <c r="CN32" s="621"/>
      <c r="CO32" s="621"/>
      <c r="CP32" s="621"/>
      <c r="CQ32" s="622"/>
      <c r="CR32" s="623" t="s">
        <v>184</v>
      </c>
      <c r="CS32" s="624"/>
      <c r="CT32" s="624"/>
      <c r="CU32" s="624"/>
      <c r="CV32" s="624"/>
      <c r="CW32" s="624"/>
      <c r="CX32" s="624"/>
      <c r="CY32" s="625"/>
      <c r="CZ32" s="628" t="s">
        <v>234</v>
      </c>
      <c r="DA32" s="653"/>
      <c r="DB32" s="653"/>
      <c r="DC32" s="657"/>
      <c r="DD32" s="632" t="s">
        <v>234</v>
      </c>
      <c r="DE32" s="624"/>
      <c r="DF32" s="624"/>
      <c r="DG32" s="624"/>
      <c r="DH32" s="624"/>
      <c r="DI32" s="624"/>
      <c r="DJ32" s="624"/>
      <c r="DK32" s="625"/>
      <c r="DL32" s="632" t="s">
        <v>184</v>
      </c>
      <c r="DM32" s="624"/>
      <c r="DN32" s="624"/>
      <c r="DO32" s="624"/>
      <c r="DP32" s="624"/>
      <c r="DQ32" s="624"/>
      <c r="DR32" s="624"/>
      <c r="DS32" s="624"/>
      <c r="DT32" s="624"/>
      <c r="DU32" s="624"/>
      <c r="DV32" s="625"/>
      <c r="DW32" s="628" t="s">
        <v>234</v>
      </c>
      <c r="DX32" s="653"/>
      <c r="DY32" s="653"/>
      <c r="DZ32" s="653"/>
      <c r="EA32" s="653"/>
      <c r="EB32" s="653"/>
      <c r="EC32" s="654"/>
    </row>
    <row r="33" spans="2:133" ht="11.25" customHeight="1" x14ac:dyDescent="0.15">
      <c r="B33" s="620" t="s">
        <v>324</v>
      </c>
      <c r="C33" s="621"/>
      <c r="D33" s="621"/>
      <c r="E33" s="621"/>
      <c r="F33" s="621"/>
      <c r="G33" s="621"/>
      <c r="H33" s="621"/>
      <c r="I33" s="621"/>
      <c r="J33" s="621"/>
      <c r="K33" s="621"/>
      <c r="L33" s="621"/>
      <c r="M33" s="621"/>
      <c r="N33" s="621"/>
      <c r="O33" s="621"/>
      <c r="P33" s="621"/>
      <c r="Q33" s="622"/>
      <c r="R33" s="623">
        <v>6959</v>
      </c>
      <c r="S33" s="624"/>
      <c r="T33" s="624"/>
      <c r="U33" s="624"/>
      <c r="V33" s="624"/>
      <c r="W33" s="624"/>
      <c r="X33" s="624"/>
      <c r="Y33" s="625"/>
      <c r="Z33" s="626">
        <v>0.1</v>
      </c>
      <c r="AA33" s="626"/>
      <c r="AB33" s="626"/>
      <c r="AC33" s="626"/>
      <c r="AD33" s="627">
        <v>3475</v>
      </c>
      <c r="AE33" s="627"/>
      <c r="AF33" s="627"/>
      <c r="AG33" s="627"/>
      <c r="AH33" s="627"/>
      <c r="AI33" s="627"/>
      <c r="AJ33" s="627"/>
      <c r="AK33" s="627"/>
      <c r="AL33" s="628">
        <v>0.1</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99.6</v>
      </c>
      <c r="BH33" s="682"/>
      <c r="BI33" s="682"/>
      <c r="BJ33" s="682"/>
      <c r="BK33" s="682"/>
      <c r="BL33" s="682"/>
      <c r="BM33" s="683">
        <v>99.1</v>
      </c>
      <c r="BN33" s="682"/>
      <c r="BO33" s="682"/>
      <c r="BP33" s="682"/>
      <c r="BQ33" s="684"/>
      <c r="BR33" s="681">
        <v>99.7</v>
      </c>
      <c r="BS33" s="682"/>
      <c r="BT33" s="682"/>
      <c r="BU33" s="682"/>
      <c r="BV33" s="682"/>
      <c r="BW33" s="682"/>
      <c r="BX33" s="683">
        <v>99.1</v>
      </c>
      <c r="BY33" s="682"/>
      <c r="BZ33" s="682"/>
      <c r="CA33" s="682"/>
      <c r="CB33" s="684"/>
      <c r="CD33" s="620" t="s">
        <v>326</v>
      </c>
      <c r="CE33" s="621"/>
      <c r="CF33" s="621"/>
      <c r="CG33" s="621"/>
      <c r="CH33" s="621"/>
      <c r="CI33" s="621"/>
      <c r="CJ33" s="621"/>
      <c r="CK33" s="621"/>
      <c r="CL33" s="621"/>
      <c r="CM33" s="621"/>
      <c r="CN33" s="621"/>
      <c r="CO33" s="621"/>
      <c r="CP33" s="621"/>
      <c r="CQ33" s="622"/>
      <c r="CR33" s="623">
        <v>6320583</v>
      </c>
      <c r="CS33" s="655"/>
      <c r="CT33" s="655"/>
      <c r="CU33" s="655"/>
      <c r="CV33" s="655"/>
      <c r="CW33" s="655"/>
      <c r="CX33" s="655"/>
      <c r="CY33" s="656"/>
      <c r="CZ33" s="628">
        <v>51.7</v>
      </c>
      <c r="DA33" s="653"/>
      <c r="DB33" s="653"/>
      <c r="DC33" s="657"/>
      <c r="DD33" s="632">
        <v>4148438</v>
      </c>
      <c r="DE33" s="655"/>
      <c r="DF33" s="655"/>
      <c r="DG33" s="655"/>
      <c r="DH33" s="655"/>
      <c r="DI33" s="655"/>
      <c r="DJ33" s="655"/>
      <c r="DK33" s="656"/>
      <c r="DL33" s="632">
        <v>2879072</v>
      </c>
      <c r="DM33" s="655"/>
      <c r="DN33" s="655"/>
      <c r="DO33" s="655"/>
      <c r="DP33" s="655"/>
      <c r="DQ33" s="655"/>
      <c r="DR33" s="655"/>
      <c r="DS33" s="655"/>
      <c r="DT33" s="655"/>
      <c r="DU33" s="655"/>
      <c r="DV33" s="656"/>
      <c r="DW33" s="628">
        <v>42.8</v>
      </c>
      <c r="DX33" s="653"/>
      <c r="DY33" s="653"/>
      <c r="DZ33" s="653"/>
      <c r="EA33" s="653"/>
      <c r="EB33" s="653"/>
      <c r="EC33" s="654"/>
    </row>
    <row r="34" spans="2:133" ht="11.25" customHeight="1" x14ac:dyDescent="0.15">
      <c r="B34" s="620" t="s">
        <v>327</v>
      </c>
      <c r="C34" s="621"/>
      <c r="D34" s="621"/>
      <c r="E34" s="621"/>
      <c r="F34" s="621"/>
      <c r="G34" s="621"/>
      <c r="H34" s="621"/>
      <c r="I34" s="621"/>
      <c r="J34" s="621"/>
      <c r="K34" s="621"/>
      <c r="L34" s="621"/>
      <c r="M34" s="621"/>
      <c r="N34" s="621"/>
      <c r="O34" s="621"/>
      <c r="P34" s="621"/>
      <c r="Q34" s="622"/>
      <c r="R34" s="623">
        <v>1327015</v>
      </c>
      <c r="S34" s="624"/>
      <c r="T34" s="624"/>
      <c r="U34" s="624"/>
      <c r="V34" s="624"/>
      <c r="W34" s="624"/>
      <c r="X34" s="624"/>
      <c r="Y34" s="625"/>
      <c r="Z34" s="626">
        <v>10.4</v>
      </c>
      <c r="AA34" s="626"/>
      <c r="AB34" s="626"/>
      <c r="AC34" s="626"/>
      <c r="AD34" s="627" t="s">
        <v>234</v>
      </c>
      <c r="AE34" s="627"/>
      <c r="AF34" s="627"/>
      <c r="AG34" s="627"/>
      <c r="AH34" s="627"/>
      <c r="AI34" s="627"/>
      <c r="AJ34" s="627"/>
      <c r="AK34" s="627"/>
      <c r="AL34" s="628" t="s">
        <v>184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1984413</v>
      </c>
      <c r="CS34" s="624"/>
      <c r="CT34" s="624"/>
      <c r="CU34" s="624"/>
      <c r="CV34" s="624"/>
      <c r="CW34" s="624"/>
      <c r="CX34" s="624"/>
      <c r="CY34" s="625"/>
      <c r="CZ34" s="628">
        <v>16.2</v>
      </c>
      <c r="DA34" s="653"/>
      <c r="DB34" s="653"/>
      <c r="DC34" s="657"/>
      <c r="DD34" s="632">
        <v>1411631</v>
      </c>
      <c r="DE34" s="624"/>
      <c r="DF34" s="624"/>
      <c r="DG34" s="624"/>
      <c r="DH34" s="624"/>
      <c r="DI34" s="624"/>
      <c r="DJ34" s="624"/>
      <c r="DK34" s="625"/>
      <c r="DL34" s="632">
        <v>1122469</v>
      </c>
      <c r="DM34" s="624"/>
      <c r="DN34" s="624"/>
      <c r="DO34" s="624"/>
      <c r="DP34" s="624"/>
      <c r="DQ34" s="624"/>
      <c r="DR34" s="624"/>
      <c r="DS34" s="624"/>
      <c r="DT34" s="624"/>
      <c r="DU34" s="624"/>
      <c r="DV34" s="625"/>
      <c r="DW34" s="628">
        <v>16.7</v>
      </c>
      <c r="DX34" s="653"/>
      <c r="DY34" s="653"/>
      <c r="DZ34" s="653"/>
      <c r="EA34" s="653"/>
      <c r="EB34" s="653"/>
      <c r="EC34" s="654"/>
    </row>
    <row r="35" spans="2:133" ht="11.25" customHeight="1" x14ac:dyDescent="0.15">
      <c r="B35" s="620" t="s">
        <v>329</v>
      </c>
      <c r="C35" s="621"/>
      <c r="D35" s="621"/>
      <c r="E35" s="621"/>
      <c r="F35" s="621"/>
      <c r="G35" s="621"/>
      <c r="H35" s="621"/>
      <c r="I35" s="621"/>
      <c r="J35" s="621"/>
      <c r="K35" s="621"/>
      <c r="L35" s="621"/>
      <c r="M35" s="621"/>
      <c r="N35" s="621"/>
      <c r="O35" s="621"/>
      <c r="P35" s="621"/>
      <c r="Q35" s="622"/>
      <c r="R35" s="623">
        <v>439457</v>
      </c>
      <c r="S35" s="624"/>
      <c r="T35" s="624"/>
      <c r="U35" s="624"/>
      <c r="V35" s="624"/>
      <c r="W35" s="624"/>
      <c r="X35" s="624"/>
      <c r="Y35" s="625"/>
      <c r="Z35" s="626">
        <v>3.5</v>
      </c>
      <c r="AA35" s="626"/>
      <c r="AB35" s="626"/>
      <c r="AC35" s="626"/>
      <c r="AD35" s="627" t="s">
        <v>234</v>
      </c>
      <c r="AE35" s="627"/>
      <c r="AF35" s="627"/>
      <c r="AG35" s="627"/>
      <c r="AH35" s="627"/>
      <c r="AI35" s="627"/>
      <c r="AJ35" s="627"/>
      <c r="AK35" s="627"/>
      <c r="AL35" s="628" t="s">
        <v>184</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58424</v>
      </c>
      <c r="CS35" s="655"/>
      <c r="CT35" s="655"/>
      <c r="CU35" s="655"/>
      <c r="CV35" s="655"/>
      <c r="CW35" s="655"/>
      <c r="CX35" s="655"/>
      <c r="CY35" s="656"/>
      <c r="CZ35" s="628">
        <v>0.5</v>
      </c>
      <c r="DA35" s="653"/>
      <c r="DB35" s="653"/>
      <c r="DC35" s="657"/>
      <c r="DD35" s="632">
        <v>56905</v>
      </c>
      <c r="DE35" s="655"/>
      <c r="DF35" s="655"/>
      <c r="DG35" s="655"/>
      <c r="DH35" s="655"/>
      <c r="DI35" s="655"/>
      <c r="DJ35" s="655"/>
      <c r="DK35" s="656"/>
      <c r="DL35" s="632">
        <v>56905</v>
      </c>
      <c r="DM35" s="655"/>
      <c r="DN35" s="655"/>
      <c r="DO35" s="655"/>
      <c r="DP35" s="655"/>
      <c r="DQ35" s="655"/>
      <c r="DR35" s="655"/>
      <c r="DS35" s="655"/>
      <c r="DT35" s="655"/>
      <c r="DU35" s="655"/>
      <c r="DV35" s="656"/>
      <c r="DW35" s="628">
        <v>0.8</v>
      </c>
      <c r="DX35" s="653"/>
      <c r="DY35" s="653"/>
      <c r="DZ35" s="653"/>
      <c r="EA35" s="653"/>
      <c r="EB35" s="653"/>
      <c r="EC35" s="654"/>
    </row>
    <row r="36" spans="2:133" ht="11.25" customHeight="1" x14ac:dyDescent="0.15">
      <c r="B36" s="620" t="s">
        <v>333</v>
      </c>
      <c r="C36" s="621"/>
      <c r="D36" s="621"/>
      <c r="E36" s="621"/>
      <c r="F36" s="621"/>
      <c r="G36" s="621"/>
      <c r="H36" s="621"/>
      <c r="I36" s="621"/>
      <c r="J36" s="621"/>
      <c r="K36" s="621"/>
      <c r="L36" s="621"/>
      <c r="M36" s="621"/>
      <c r="N36" s="621"/>
      <c r="O36" s="621"/>
      <c r="P36" s="621"/>
      <c r="Q36" s="622"/>
      <c r="R36" s="623">
        <v>531364</v>
      </c>
      <c r="S36" s="624"/>
      <c r="T36" s="624"/>
      <c r="U36" s="624"/>
      <c r="V36" s="624"/>
      <c r="W36" s="624"/>
      <c r="X36" s="624"/>
      <c r="Y36" s="625"/>
      <c r="Z36" s="626">
        <v>4.2</v>
      </c>
      <c r="AA36" s="626"/>
      <c r="AB36" s="626"/>
      <c r="AC36" s="626"/>
      <c r="AD36" s="627" t="s">
        <v>234</v>
      </c>
      <c r="AE36" s="627"/>
      <c r="AF36" s="627"/>
      <c r="AG36" s="627"/>
      <c r="AH36" s="627"/>
      <c r="AI36" s="627"/>
      <c r="AJ36" s="627"/>
      <c r="AK36" s="627"/>
      <c r="AL36" s="628" t="s">
        <v>234</v>
      </c>
      <c r="AM36" s="629"/>
      <c r="AN36" s="629"/>
      <c r="AO36" s="630"/>
      <c r="AP36" s="222"/>
      <c r="AQ36" s="689" t="s">
        <v>334</v>
      </c>
      <c r="AR36" s="690"/>
      <c r="AS36" s="690"/>
      <c r="AT36" s="690"/>
      <c r="AU36" s="690"/>
      <c r="AV36" s="690"/>
      <c r="AW36" s="690"/>
      <c r="AX36" s="690"/>
      <c r="AY36" s="691"/>
      <c r="AZ36" s="612">
        <v>1268176</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75828</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1461149</v>
      </c>
      <c r="CS36" s="624"/>
      <c r="CT36" s="624"/>
      <c r="CU36" s="624"/>
      <c r="CV36" s="624"/>
      <c r="CW36" s="624"/>
      <c r="CX36" s="624"/>
      <c r="CY36" s="625"/>
      <c r="CZ36" s="628">
        <v>12</v>
      </c>
      <c r="DA36" s="653"/>
      <c r="DB36" s="653"/>
      <c r="DC36" s="657"/>
      <c r="DD36" s="632">
        <v>1371212</v>
      </c>
      <c r="DE36" s="624"/>
      <c r="DF36" s="624"/>
      <c r="DG36" s="624"/>
      <c r="DH36" s="624"/>
      <c r="DI36" s="624"/>
      <c r="DJ36" s="624"/>
      <c r="DK36" s="625"/>
      <c r="DL36" s="632">
        <v>983302</v>
      </c>
      <c r="DM36" s="624"/>
      <c r="DN36" s="624"/>
      <c r="DO36" s="624"/>
      <c r="DP36" s="624"/>
      <c r="DQ36" s="624"/>
      <c r="DR36" s="624"/>
      <c r="DS36" s="624"/>
      <c r="DT36" s="624"/>
      <c r="DU36" s="624"/>
      <c r="DV36" s="625"/>
      <c r="DW36" s="628">
        <v>14.6</v>
      </c>
      <c r="DX36" s="653"/>
      <c r="DY36" s="653"/>
      <c r="DZ36" s="653"/>
      <c r="EA36" s="653"/>
      <c r="EB36" s="653"/>
      <c r="EC36" s="654"/>
    </row>
    <row r="37" spans="2:133" ht="11.25" customHeight="1" x14ac:dyDescent="0.15">
      <c r="B37" s="620" t="s">
        <v>337</v>
      </c>
      <c r="C37" s="621"/>
      <c r="D37" s="621"/>
      <c r="E37" s="621"/>
      <c r="F37" s="621"/>
      <c r="G37" s="621"/>
      <c r="H37" s="621"/>
      <c r="I37" s="621"/>
      <c r="J37" s="621"/>
      <c r="K37" s="621"/>
      <c r="L37" s="621"/>
      <c r="M37" s="621"/>
      <c r="N37" s="621"/>
      <c r="O37" s="621"/>
      <c r="P37" s="621"/>
      <c r="Q37" s="622"/>
      <c r="R37" s="623">
        <v>420570</v>
      </c>
      <c r="S37" s="624"/>
      <c r="T37" s="624"/>
      <c r="U37" s="624"/>
      <c r="V37" s="624"/>
      <c r="W37" s="624"/>
      <c r="X37" s="624"/>
      <c r="Y37" s="625"/>
      <c r="Z37" s="626">
        <v>3.3</v>
      </c>
      <c r="AA37" s="626"/>
      <c r="AB37" s="626"/>
      <c r="AC37" s="626"/>
      <c r="AD37" s="627">
        <v>18431</v>
      </c>
      <c r="AE37" s="627"/>
      <c r="AF37" s="627"/>
      <c r="AG37" s="627"/>
      <c r="AH37" s="627"/>
      <c r="AI37" s="627"/>
      <c r="AJ37" s="627"/>
      <c r="AK37" s="627"/>
      <c r="AL37" s="628">
        <v>0.3</v>
      </c>
      <c r="AM37" s="629"/>
      <c r="AN37" s="629"/>
      <c r="AO37" s="630"/>
      <c r="AQ37" s="686" t="s">
        <v>338</v>
      </c>
      <c r="AR37" s="687"/>
      <c r="AS37" s="687"/>
      <c r="AT37" s="687"/>
      <c r="AU37" s="687"/>
      <c r="AV37" s="687"/>
      <c r="AW37" s="687"/>
      <c r="AX37" s="687"/>
      <c r="AY37" s="688"/>
      <c r="AZ37" s="623">
        <v>335007</v>
      </c>
      <c r="BA37" s="624"/>
      <c r="BB37" s="624"/>
      <c r="BC37" s="624"/>
      <c r="BD37" s="655"/>
      <c r="BE37" s="655"/>
      <c r="BF37" s="678"/>
      <c r="BG37" s="620" t="s">
        <v>339</v>
      </c>
      <c r="BH37" s="621"/>
      <c r="BI37" s="621"/>
      <c r="BJ37" s="621"/>
      <c r="BK37" s="621"/>
      <c r="BL37" s="621"/>
      <c r="BM37" s="621"/>
      <c r="BN37" s="621"/>
      <c r="BO37" s="621"/>
      <c r="BP37" s="621"/>
      <c r="BQ37" s="621"/>
      <c r="BR37" s="621"/>
      <c r="BS37" s="621"/>
      <c r="BT37" s="621"/>
      <c r="BU37" s="622"/>
      <c r="BV37" s="623">
        <v>52151</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620831</v>
      </c>
      <c r="CS37" s="655"/>
      <c r="CT37" s="655"/>
      <c r="CU37" s="655"/>
      <c r="CV37" s="655"/>
      <c r="CW37" s="655"/>
      <c r="CX37" s="655"/>
      <c r="CY37" s="656"/>
      <c r="CZ37" s="628">
        <v>5.0999999999999996</v>
      </c>
      <c r="DA37" s="653"/>
      <c r="DB37" s="653"/>
      <c r="DC37" s="657"/>
      <c r="DD37" s="632">
        <v>620831</v>
      </c>
      <c r="DE37" s="655"/>
      <c r="DF37" s="655"/>
      <c r="DG37" s="655"/>
      <c r="DH37" s="655"/>
      <c r="DI37" s="655"/>
      <c r="DJ37" s="655"/>
      <c r="DK37" s="656"/>
      <c r="DL37" s="632">
        <v>573539</v>
      </c>
      <c r="DM37" s="655"/>
      <c r="DN37" s="655"/>
      <c r="DO37" s="655"/>
      <c r="DP37" s="655"/>
      <c r="DQ37" s="655"/>
      <c r="DR37" s="655"/>
      <c r="DS37" s="655"/>
      <c r="DT37" s="655"/>
      <c r="DU37" s="655"/>
      <c r="DV37" s="656"/>
      <c r="DW37" s="628">
        <v>8.5</v>
      </c>
      <c r="DX37" s="653"/>
      <c r="DY37" s="653"/>
      <c r="DZ37" s="653"/>
      <c r="EA37" s="653"/>
      <c r="EB37" s="653"/>
      <c r="EC37" s="654"/>
    </row>
    <row r="38" spans="2:133" ht="11.25" customHeight="1" x14ac:dyDescent="0.15">
      <c r="B38" s="620" t="s">
        <v>341</v>
      </c>
      <c r="C38" s="621"/>
      <c r="D38" s="621"/>
      <c r="E38" s="621"/>
      <c r="F38" s="621"/>
      <c r="G38" s="621"/>
      <c r="H38" s="621"/>
      <c r="I38" s="621"/>
      <c r="J38" s="621"/>
      <c r="K38" s="621"/>
      <c r="L38" s="621"/>
      <c r="M38" s="621"/>
      <c r="N38" s="621"/>
      <c r="O38" s="621"/>
      <c r="P38" s="621"/>
      <c r="Q38" s="622"/>
      <c r="R38" s="623">
        <v>404711</v>
      </c>
      <c r="S38" s="624"/>
      <c r="T38" s="624"/>
      <c r="U38" s="624"/>
      <c r="V38" s="624"/>
      <c r="W38" s="624"/>
      <c r="X38" s="624"/>
      <c r="Y38" s="625"/>
      <c r="Z38" s="626">
        <v>3.2</v>
      </c>
      <c r="AA38" s="626"/>
      <c r="AB38" s="626"/>
      <c r="AC38" s="626"/>
      <c r="AD38" s="627" t="s">
        <v>184</v>
      </c>
      <c r="AE38" s="627"/>
      <c r="AF38" s="627"/>
      <c r="AG38" s="627"/>
      <c r="AH38" s="627"/>
      <c r="AI38" s="627"/>
      <c r="AJ38" s="627"/>
      <c r="AK38" s="627"/>
      <c r="AL38" s="628" t="s">
        <v>234</v>
      </c>
      <c r="AM38" s="629"/>
      <c r="AN38" s="629"/>
      <c r="AO38" s="630"/>
      <c r="AQ38" s="686" t="s">
        <v>342</v>
      </c>
      <c r="AR38" s="687"/>
      <c r="AS38" s="687"/>
      <c r="AT38" s="687"/>
      <c r="AU38" s="687"/>
      <c r="AV38" s="687"/>
      <c r="AW38" s="687"/>
      <c r="AX38" s="687"/>
      <c r="AY38" s="688"/>
      <c r="AZ38" s="623">
        <v>62490</v>
      </c>
      <c r="BA38" s="624"/>
      <c r="BB38" s="624"/>
      <c r="BC38" s="624"/>
      <c r="BD38" s="655"/>
      <c r="BE38" s="655"/>
      <c r="BF38" s="678"/>
      <c r="BG38" s="620" t="s">
        <v>343</v>
      </c>
      <c r="BH38" s="621"/>
      <c r="BI38" s="621"/>
      <c r="BJ38" s="621"/>
      <c r="BK38" s="621"/>
      <c r="BL38" s="621"/>
      <c r="BM38" s="621"/>
      <c r="BN38" s="621"/>
      <c r="BO38" s="621"/>
      <c r="BP38" s="621"/>
      <c r="BQ38" s="621"/>
      <c r="BR38" s="621"/>
      <c r="BS38" s="621"/>
      <c r="BT38" s="621"/>
      <c r="BU38" s="622"/>
      <c r="BV38" s="623">
        <v>3032</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870679</v>
      </c>
      <c r="CS38" s="624"/>
      <c r="CT38" s="624"/>
      <c r="CU38" s="624"/>
      <c r="CV38" s="624"/>
      <c r="CW38" s="624"/>
      <c r="CX38" s="624"/>
      <c r="CY38" s="625"/>
      <c r="CZ38" s="628">
        <v>7.1</v>
      </c>
      <c r="DA38" s="653"/>
      <c r="DB38" s="653"/>
      <c r="DC38" s="657"/>
      <c r="DD38" s="632">
        <v>728145</v>
      </c>
      <c r="DE38" s="624"/>
      <c r="DF38" s="624"/>
      <c r="DG38" s="624"/>
      <c r="DH38" s="624"/>
      <c r="DI38" s="624"/>
      <c r="DJ38" s="624"/>
      <c r="DK38" s="625"/>
      <c r="DL38" s="632">
        <v>716396</v>
      </c>
      <c r="DM38" s="624"/>
      <c r="DN38" s="624"/>
      <c r="DO38" s="624"/>
      <c r="DP38" s="624"/>
      <c r="DQ38" s="624"/>
      <c r="DR38" s="624"/>
      <c r="DS38" s="624"/>
      <c r="DT38" s="624"/>
      <c r="DU38" s="624"/>
      <c r="DV38" s="625"/>
      <c r="DW38" s="628">
        <v>10.6</v>
      </c>
      <c r="DX38" s="653"/>
      <c r="DY38" s="653"/>
      <c r="DZ38" s="653"/>
      <c r="EA38" s="653"/>
      <c r="EB38" s="653"/>
      <c r="EC38" s="654"/>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270</v>
      </c>
      <c r="S39" s="624"/>
      <c r="T39" s="624"/>
      <c r="U39" s="624"/>
      <c r="V39" s="624"/>
      <c r="W39" s="624"/>
      <c r="X39" s="624"/>
      <c r="Y39" s="625"/>
      <c r="Z39" s="626" t="s">
        <v>270</v>
      </c>
      <c r="AA39" s="626"/>
      <c r="AB39" s="626"/>
      <c r="AC39" s="626"/>
      <c r="AD39" s="627" t="s">
        <v>184</v>
      </c>
      <c r="AE39" s="627"/>
      <c r="AF39" s="627"/>
      <c r="AG39" s="627"/>
      <c r="AH39" s="627"/>
      <c r="AI39" s="627"/>
      <c r="AJ39" s="627"/>
      <c r="AK39" s="627"/>
      <c r="AL39" s="628" t="s">
        <v>234</v>
      </c>
      <c r="AM39" s="629"/>
      <c r="AN39" s="629"/>
      <c r="AO39" s="630"/>
      <c r="AQ39" s="686" t="s">
        <v>346</v>
      </c>
      <c r="AR39" s="687"/>
      <c r="AS39" s="687"/>
      <c r="AT39" s="687"/>
      <c r="AU39" s="687"/>
      <c r="AV39" s="687"/>
      <c r="AW39" s="687"/>
      <c r="AX39" s="687"/>
      <c r="AY39" s="688"/>
      <c r="AZ39" s="623" t="s">
        <v>234</v>
      </c>
      <c r="BA39" s="624"/>
      <c r="BB39" s="624"/>
      <c r="BC39" s="624"/>
      <c r="BD39" s="655"/>
      <c r="BE39" s="655"/>
      <c r="BF39" s="678"/>
      <c r="BG39" s="620" t="s">
        <v>347</v>
      </c>
      <c r="BH39" s="621"/>
      <c r="BI39" s="621"/>
      <c r="BJ39" s="621"/>
      <c r="BK39" s="621"/>
      <c r="BL39" s="621"/>
      <c r="BM39" s="621"/>
      <c r="BN39" s="621"/>
      <c r="BO39" s="621"/>
      <c r="BP39" s="621"/>
      <c r="BQ39" s="621"/>
      <c r="BR39" s="621"/>
      <c r="BS39" s="621"/>
      <c r="BT39" s="621"/>
      <c r="BU39" s="622"/>
      <c r="BV39" s="623">
        <v>4698</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1784049</v>
      </c>
      <c r="CS39" s="655"/>
      <c r="CT39" s="655"/>
      <c r="CU39" s="655"/>
      <c r="CV39" s="655"/>
      <c r="CW39" s="655"/>
      <c r="CX39" s="655"/>
      <c r="CY39" s="656"/>
      <c r="CZ39" s="628">
        <v>14.6</v>
      </c>
      <c r="DA39" s="653"/>
      <c r="DB39" s="653"/>
      <c r="DC39" s="657"/>
      <c r="DD39" s="632">
        <v>463676</v>
      </c>
      <c r="DE39" s="655"/>
      <c r="DF39" s="655"/>
      <c r="DG39" s="655"/>
      <c r="DH39" s="655"/>
      <c r="DI39" s="655"/>
      <c r="DJ39" s="655"/>
      <c r="DK39" s="656"/>
      <c r="DL39" s="632" t="s">
        <v>234</v>
      </c>
      <c r="DM39" s="655"/>
      <c r="DN39" s="655"/>
      <c r="DO39" s="655"/>
      <c r="DP39" s="655"/>
      <c r="DQ39" s="655"/>
      <c r="DR39" s="655"/>
      <c r="DS39" s="655"/>
      <c r="DT39" s="655"/>
      <c r="DU39" s="655"/>
      <c r="DV39" s="656"/>
      <c r="DW39" s="628" t="s">
        <v>234</v>
      </c>
      <c r="DX39" s="653"/>
      <c r="DY39" s="653"/>
      <c r="DZ39" s="653"/>
      <c r="EA39" s="653"/>
      <c r="EB39" s="653"/>
      <c r="EC39" s="654"/>
    </row>
    <row r="40" spans="2:133" ht="11.25" customHeight="1" x14ac:dyDescent="0.15">
      <c r="B40" s="620" t="s">
        <v>349</v>
      </c>
      <c r="C40" s="621"/>
      <c r="D40" s="621"/>
      <c r="E40" s="621"/>
      <c r="F40" s="621"/>
      <c r="G40" s="621"/>
      <c r="H40" s="621"/>
      <c r="I40" s="621"/>
      <c r="J40" s="621"/>
      <c r="K40" s="621"/>
      <c r="L40" s="621"/>
      <c r="M40" s="621"/>
      <c r="N40" s="621"/>
      <c r="O40" s="621"/>
      <c r="P40" s="621"/>
      <c r="Q40" s="622"/>
      <c r="R40" s="623">
        <v>199311</v>
      </c>
      <c r="S40" s="624"/>
      <c r="T40" s="624"/>
      <c r="U40" s="624"/>
      <c r="V40" s="624"/>
      <c r="W40" s="624"/>
      <c r="X40" s="624"/>
      <c r="Y40" s="625"/>
      <c r="Z40" s="626">
        <v>1.6</v>
      </c>
      <c r="AA40" s="626"/>
      <c r="AB40" s="626"/>
      <c r="AC40" s="626"/>
      <c r="AD40" s="627" t="s">
        <v>234</v>
      </c>
      <c r="AE40" s="627"/>
      <c r="AF40" s="627"/>
      <c r="AG40" s="627"/>
      <c r="AH40" s="627"/>
      <c r="AI40" s="627"/>
      <c r="AJ40" s="627"/>
      <c r="AK40" s="627"/>
      <c r="AL40" s="628" t="s">
        <v>234</v>
      </c>
      <c r="AM40" s="629"/>
      <c r="AN40" s="629"/>
      <c r="AO40" s="630"/>
      <c r="AQ40" s="686" t="s">
        <v>350</v>
      </c>
      <c r="AR40" s="687"/>
      <c r="AS40" s="687"/>
      <c r="AT40" s="687"/>
      <c r="AU40" s="687"/>
      <c r="AV40" s="687"/>
      <c r="AW40" s="687"/>
      <c r="AX40" s="687"/>
      <c r="AY40" s="688"/>
      <c r="AZ40" s="623" t="s">
        <v>184</v>
      </c>
      <c r="BA40" s="624"/>
      <c r="BB40" s="624"/>
      <c r="BC40" s="624"/>
      <c r="BD40" s="655"/>
      <c r="BE40" s="655"/>
      <c r="BF40" s="678"/>
      <c r="BG40" s="671" t="s">
        <v>351</v>
      </c>
      <c r="BH40" s="672"/>
      <c r="BI40" s="672"/>
      <c r="BJ40" s="672"/>
      <c r="BK40" s="672"/>
      <c r="BL40" s="223"/>
      <c r="BM40" s="621" t="s">
        <v>352</v>
      </c>
      <c r="BN40" s="621"/>
      <c r="BO40" s="621"/>
      <c r="BP40" s="621"/>
      <c r="BQ40" s="621"/>
      <c r="BR40" s="621"/>
      <c r="BS40" s="621"/>
      <c r="BT40" s="621"/>
      <c r="BU40" s="622"/>
      <c r="BV40" s="623">
        <v>116</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161869</v>
      </c>
      <c r="CS40" s="624"/>
      <c r="CT40" s="624"/>
      <c r="CU40" s="624"/>
      <c r="CV40" s="624"/>
      <c r="CW40" s="624"/>
      <c r="CX40" s="624"/>
      <c r="CY40" s="625"/>
      <c r="CZ40" s="628">
        <v>1.3</v>
      </c>
      <c r="DA40" s="653"/>
      <c r="DB40" s="653"/>
      <c r="DC40" s="657"/>
      <c r="DD40" s="632">
        <v>116869</v>
      </c>
      <c r="DE40" s="624"/>
      <c r="DF40" s="624"/>
      <c r="DG40" s="624"/>
      <c r="DH40" s="624"/>
      <c r="DI40" s="624"/>
      <c r="DJ40" s="624"/>
      <c r="DK40" s="625"/>
      <c r="DL40" s="632" t="s">
        <v>184</v>
      </c>
      <c r="DM40" s="624"/>
      <c r="DN40" s="624"/>
      <c r="DO40" s="624"/>
      <c r="DP40" s="624"/>
      <c r="DQ40" s="624"/>
      <c r="DR40" s="624"/>
      <c r="DS40" s="624"/>
      <c r="DT40" s="624"/>
      <c r="DU40" s="624"/>
      <c r="DV40" s="625"/>
      <c r="DW40" s="628" t="s">
        <v>234</v>
      </c>
      <c r="DX40" s="653"/>
      <c r="DY40" s="653"/>
      <c r="DZ40" s="653"/>
      <c r="EA40" s="653"/>
      <c r="EB40" s="653"/>
      <c r="EC40" s="654"/>
    </row>
    <row r="41" spans="2:133" ht="11.25" customHeight="1" x14ac:dyDescent="0.15">
      <c r="B41" s="644" t="s">
        <v>354</v>
      </c>
      <c r="C41" s="645"/>
      <c r="D41" s="645"/>
      <c r="E41" s="645"/>
      <c r="F41" s="645"/>
      <c r="G41" s="645"/>
      <c r="H41" s="645"/>
      <c r="I41" s="645"/>
      <c r="J41" s="645"/>
      <c r="K41" s="645"/>
      <c r="L41" s="645"/>
      <c r="M41" s="645"/>
      <c r="N41" s="645"/>
      <c r="O41" s="645"/>
      <c r="P41" s="645"/>
      <c r="Q41" s="646"/>
      <c r="R41" s="695">
        <v>12723639</v>
      </c>
      <c r="S41" s="696"/>
      <c r="T41" s="696"/>
      <c r="U41" s="696"/>
      <c r="V41" s="696"/>
      <c r="W41" s="696"/>
      <c r="X41" s="696"/>
      <c r="Y41" s="700"/>
      <c r="Z41" s="701">
        <v>100</v>
      </c>
      <c r="AA41" s="701"/>
      <c r="AB41" s="701"/>
      <c r="AC41" s="701"/>
      <c r="AD41" s="702">
        <v>6531783</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196431</v>
      </c>
      <c r="BA41" s="624"/>
      <c r="BB41" s="624"/>
      <c r="BC41" s="624"/>
      <c r="BD41" s="655"/>
      <c r="BE41" s="655"/>
      <c r="BF41" s="678"/>
      <c r="BG41" s="671"/>
      <c r="BH41" s="672"/>
      <c r="BI41" s="672"/>
      <c r="BJ41" s="672"/>
      <c r="BK41" s="672"/>
      <c r="BL41" s="223"/>
      <c r="BM41" s="621" t="s">
        <v>356</v>
      </c>
      <c r="BN41" s="621"/>
      <c r="BO41" s="621"/>
      <c r="BP41" s="621"/>
      <c r="BQ41" s="621"/>
      <c r="BR41" s="621"/>
      <c r="BS41" s="621"/>
      <c r="BT41" s="621"/>
      <c r="BU41" s="622"/>
      <c r="BV41" s="623" t="s">
        <v>184</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184</v>
      </c>
      <c r="CS41" s="655"/>
      <c r="CT41" s="655"/>
      <c r="CU41" s="655"/>
      <c r="CV41" s="655"/>
      <c r="CW41" s="655"/>
      <c r="CX41" s="655"/>
      <c r="CY41" s="656"/>
      <c r="CZ41" s="628" t="s">
        <v>184</v>
      </c>
      <c r="DA41" s="653"/>
      <c r="DB41" s="653"/>
      <c r="DC41" s="657"/>
      <c r="DD41" s="632" t="s">
        <v>184</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674248</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334</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1142393</v>
      </c>
      <c r="CS42" s="655"/>
      <c r="CT42" s="655"/>
      <c r="CU42" s="655"/>
      <c r="CV42" s="655"/>
      <c r="CW42" s="655"/>
      <c r="CX42" s="655"/>
      <c r="CY42" s="656"/>
      <c r="CZ42" s="628">
        <v>9.4</v>
      </c>
      <c r="DA42" s="653"/>
      <c r="DB42" s="653"/>
      <c r="DC42" s="657"/>
      <c r="DD42" s="632">
        <v>367644</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30220</v>
      </c>
      <c r="CS43" s="655"/>
      <c r="CT43" s="655"/>
      <c r="CU43" s="655"/>
      <c r="CV43" s="655"/>
      <c r="CW43" s="655"/>
      <c r="CX43" s="655"/>
      <c r="CY43" s="656"/>
      <c r="CZ43" s="628">
        <v>0.2</v>
      </c>
      <c r="DA43" s="653"/>
      <c r="DB43" s="653"/>
      <c r="DC43" s="657"/>
      <c r="DD43" s="632">
        <v>30220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311</v>
      </c>
      <c r="CE44" s="660"/>
      <c r="CF44" s="620" t="s">
        <v>364</v>
      </c>
      <c r="CG44" s="621"/>
      <c r="CH44" s="621"/>
      <c r="CI44" s="621"/>
      <c r="CJ44" s="621"/>
      <c r="CK44" s="621"/>
      <c r="CL44" s="621"/>
      <c r="CM44" s="621"/>
      <c r="CN44" s="621"/>
      <c r="CO44" s="621"/>
      <c r="CP44" s="621"/>
      <c r="CQ44" s="622"/>
      <c r="CR44" s="623">
        <v>1136184</v>
      </c>
      <c r="CS44" s="624"/>
      <c r="CT44" s="624"/>
      <c r="CU44" s="624"/>
      <c r="CV44" s="624"/>
      <c r="CW44" s="624"/>
      <c r="CX44" s="624"/>
      <c r="CY44" s="625"/>
      <c r="CZ44" s="628">
        <v>9.3000000000000007</v>
      </c>
      <c r="DA44" s="629"/>
      <c r="DB44" s="629"/>
      <c r="DC44" s="635"/>
      <c r="DD44" s="632">
        <v>365235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536791</v>
      </c>
      <c r="CS45" s="655"/>
      <c r="CT45" s="655"/>
      <c r="CU45" s="655"/>
      <c r="CV45" s="655"/>
      <c r="CW45" s="655"/>
      <c r="CX45" s="655"/>
      <c r="CY45" s="656"/>
      <c r="CZ45" s="628">
        <v>4.4000000000000004</v>
      </c>
      <c r="DA45" s="653"/>
      <c r="DB45" s="653"/>
      <c r="DC45" s="657"/>
      <c r="DD45" s="632">
        <v>21483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367</v>
      </c>
      <c r="CG46" s="621"/>
      <c r="CH46" s="621"/>
      <c r="CI46" s="621"/>
      <c r="CJ46" s="621"/>
      <c r="CK46" s="621"/>
      <c r="CL46" s="621"/>
      <c r="CM46" s="621"/>
      <c r="CN46" s="621"/>
      <c r="CO46" s="621"/>
      <c r="CP46" s="621"/>
      <c r="CQ46" s="622"/>
      <c r="CR46" s="623">
        <v>551608</v>
      </c>
      <c r="CS46" s="624"/>
      <c r="CT46" s="624"/>
      <c r="CU46" s="624"/>
      <c r="CV46" s="624"/>
      <c r="CW46" s="624"/>
      <c r="CX46" s="624"/>
      <c r="CY46" s="625"/>
      <c r="CZ46" s="628">
        <v>4.5</v>
      </c>
      <c r="DA46" s="629"/>
      <c r="DB46" s="629"/>
      <c r="DC46" s="635"/>
      <c r="DD46" s="632">
        <v>304171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368</v>
      </c>
      <c r="CG47" s="621"/>
      <c r="CH47" s="621"/>
      <c r="CI47" s="621"/>
      <c r="CJ47" s="621"/>
      <c r="CK47" s="621"/>
      <c r="CL47" s="621"/>
      <c r="CM47" s="621"/>
      <c r="CN47" s="621"/>
      <c r="CO47" s="621"/>
      <c r="CP47" s="621"/>
      <c r="CQ47" s="622"/>
      <c r="CR47" s="623">
        <v>6209</v>
      </c>
      <c r="CS47" s="655"/>
      <c r="CT47" s="655"/>
      <c r="CU47" s="655"/>
      <c r="CV47" s="655"/>
      <c r="CW47" s="655"/>
      <c r="CX47" s="655"/>
      <c r="CY47" s="656"/>
      <c r="CZ47" s="628">
        <v>0.1</v>
      </c>
      <c r="DA47" s="653"/>
      <c r="DB47" s="653"/>
      <c r="DC47" s="657"/>
      <c r="DD47" s="632">
        <v>2409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369</v>
      </c>
      <c r="CG48" s="621"/>
      <c r="CH48" s="621"/>
      <c r="CI48" s="621"/>
      <c r="CJ48" s="621"/>
      <c r="CK48" s="621"/>
      <c r="CL48" s="621"/>
      <c r="CM48" s="621"/>
      <c r="CN48" s="621"/>
      <c r="CO48" s="621"/>
      <c r="CP48" s="621"/>
      <c r="CQ48" s="622"/>
      <c r="CR48" s="623" t="s">
        <v>184</v>
      </c>
      <c r="CS48" s="624"/>
      <c r="CT48" s="624"/>
      <c r="CU48" s="624"/>
      <c r="CV48" s="624"/>
      <c r="CW48" s="624"/>
      <c r="CX48" s="624"/>
      <c r="CY48" s="625"/>
      <c r="CZ48" s="628" t="s">
        <v>184</v>
      </c>
      <c r="DA48" s="629"/>
      <c r="DB48" s="629"/>
      <c r="DC48" s="635"/>
      <c r="DD48" s="632" t="s">
        <v>184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370</v>
      </c>
      <c r="CE49" s="645"/>
      <c r="CF49" s="645"/>
      <c r="CG49" s="645"/>
      <c r="CH49" s="645"/>
      <c r="CI49" s="645"/>
      <c r="CJ49" s="645"/>
      <c r="CK49" s="645"/>
      <c r="CL49" s="645"/>
      <c r="CM49" s="645"/>
      <c r="CN49" s="645"/>
      <c r="CO49" s="645"/>
      <c r="CP49" s="645"/>
      <c r="CQ49" s="646"/>
      <c r="CR49" s="695">
        <v>12214397</v>
      </c>
      <c r="CS49" s="682"/>
      <c r="CT49" s="682"/>
      <c r="CU49" s="682"/>
      <c r="CV49" s="682"/>
      <c r="CW49" s="682"/>
      <c r="CX49" s="682"/>
      <c r="CY49" s="711"/>
      <c r="CZ49" s="703">
        <v>100</v>
      </c>
      <c r="DA49" s="712"/>
      <c r="DB49" s="712"/>
      <c r="DC49" s="713"/>
      <c r="DD49" s="714">
        <v>7598854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tVP0rfZnhQY23uil2ojyuD71qiAZVGw63e0+6lWfd3O25pRgGxQvCZauZzRZwN9HBhker+YJ9nq5GryO8kBlQ==" saltValue="twqmjGbwQlTrwjmaBo+m2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12724</v>
      </c>
      <c r="R7" s="753"/>
      <c r="S7" s="753"/>
      <c r="T7" s="753"/>
      <c r="U7" s="753"/>
      <c r="V7" s="753">
        <v>12214</v>
      </c>
      <c r="W7" s="753"/>
      <c r="X7" s="753"/>
      <c r="Y7" s="753"/>
      <c r="Z7" s="753"/>
      <c r="AA7" s="753">
        <v>509</v>
      </c>
      <c r="AB7" s="753"/>
      <c r="AC7" s="753"/>
      <c r="AD7" s="753"/>
      <c r="AE7" s="754"/>
      <c r="AF7" s="755">
        <v>506</v>
      </c>
      <c r="AG7" s="756"/>
      <c r="AH7" s="756"/>
      <c r="AI7" s="756"/>
      <c r="AJ7" s="757"/>
      <c r="AK7" s="758">
        <v>439</v>
      </c>
      <c r="AL7" s="759"/>
      <c r="AM7" s="759"/>
      <c r="AN7" s="759"/>
      <c r="AO7" s="759"/>
      <c r="AP7" s="759">
        <v>9848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12724</v>
      </c>
      <c r="R23" s="793"/>
      <c r="S23" s="793"/>
      <c r="T23" s="793"/>
      <c r="U23" s="793"/>
      <c r="V23" s="793">
        <v>12214</v>
      </c>
      <c r="W23" s="793"/>
      <c r="X23" s="793"/>
      <c r="Y23" s="793"/>
      <c r="Z23" s="793"/>
      <c r="AA23" s="793">
        <v>509</v>
      </c>
      <c r="AB23" s="793"/>
      <c r="AC23" s="793"/>
      <c r="AD23" s="793"/>
      <c r="AE23" s="794"/>
      <c r="AF23" s="795">
        <v>506</v>
      </c>
      <c r="AG23" s="793"/>
      <c r="AH23" s="793"/>
      <c r="AI23" s="793"/>
      <c r="AJ23" s="796"/>
      <c r="AK23" s="797"/>
      <c r="AL23" s="798"/>
      <c r="AM23" s="798"/>
      <c r="AN23" s="798"/>
      <c r="AO23" s="798"/>
      <c r="AP23" s="793">
        <v>9848</v>
      </c>
      <c r="AQ23" s="793"/>
      <c r="AR23" s="793"/>
      <c r="AS23" s="793"/>
      <c r="AT23" s="793"/>
      <c r="AU23" s="809"/>
      <c r="AV23" s="809"/>
      <c r="AW23" s="809"/>
      <c r="AX23" s="809"/>
      <c r="AY23" s="810"/>
      <c r="AZ23" s="811" t="s">
        <v>184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2399</v>
      </c>
      <c r="R28" s="823"/>
      <c r="S28" s="823"/>
      <c r="T28" s="823"/>
      <c r="U28" s="823"/>
      <c r="V28" s="823">
        <v>2323</v>
      </c>
      <c r="W28" s="823"/>
      <c r="X28" s="823"/>
      <c r="Y28" s="823"/>
      <c r="Z28" s="823"/>
      <c r="AA28" s="823">
        <v>76</v>
      </c>
      <c r="AB28" s="823"/>
      <c r="AC28" s="823"/>
      <c r="AD28" s="823"/>
      <c r="AE28" s="824"/>
      <c r="AF28" s="825">
        <v>76</v>
      </c>
      <c r="AG28" s="823"/>
      <c r="AH28" s="823"/>
      <c r="AI28" s="823"/>
      <c r="AJ28" s="826"/>
      <c r="AK28" s="827">
        <v>153</v>
      </c>
      <c r="AL28" s="828"/>
      <c r="AM28" s="828"/>
      <c r="AN28" s="828"/>
      <c r="AO28" s="828"/>
      <c r="AP28" s="828" t="s">
        <v>579</v>
      </c>
      <c r="AQ28" s="828"/>
      <c r="AR28" s="828"/>
      <c r="AS28" s="828"/>
      <c r="AT28" s="828"/>
      <c r="AU28" s="828" t="s">
        <v>579</v>
      </c>
      <c r="AV28" s="828"/>
      <c r="AW28" s="828"/>
      <c r="AX28" s="828"/>
      <c r="AY28" s="828"/>
      <c r="AZ28" s="829" t="s">
        <v>579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2077</v>
      </c>
      <c r="R29" s="784"/>
      <c r="S29" s="784"/>
      <c r="T29" s="784"/>
      <c r="U29" s="784"/>
      <c r="V29" s="784">
        <v>1977</v>
      </c>
      <c r="W29" s="784"/>
      <c r="X29" s="784"/>
      <c r="Y29" s="784"/>
      <c r="Z29" s="784"/>
      <c r="AA29" s="784">
        <v>100</v>
      </c>
      <c r="AB29" s="784"/>
      <c r="AC29" s="784"/>
      <c r="AD29" s="784"/>
      <c r="AE29" s="785"/>
      <c r="AF29" s="786">
        <v>100</v>
      </c>
      <c r="AG29" s="787"/>
      <c r="AH29" s="787"/>
      <c r="AI29" s="787"/>
      <c r="AJ29" s="788"/>
      <c r="AK29" s="834">
        <v>284</v>
      </c>
      <c r="AL29" s="830"/>
      <c r="AM29" s="830"/>
      <c r="AN29" s="830"/>
      <c r="AO29" s="830"/>
      <c r="AP29" s="830" t="s">
        <v>579</v>
      </c>
      <c r="AQ29" s="830"/>
      <c r="AR29" s="830"/>
      <c r="AS29" s="830"/>
      <c r="AT29" s="830"/>
      <c r="AU29" s="830" t="s">
        <v>579</v>
      </c>
      <c r="AV29" s="830"/>
      <c r="AW29" s="830"/>
      <c r="AX29" s="830"/>
      <c r="AY29" s="830"/>
      <c r="AZ29" s="831" t="s">
        <v>579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436</v>
      </c>
      <c r="R30" s="784"/>
      <c r="S30" s="784"/>
      <c r="T30" s="784"/>
      <c r="U30" s="784"/>
      <c r="V30" s="784">
        <v>435</v>
      </c>
      <c r="W30" s="784"/>
      <c r="X30" s="784"/>
      <c r="Y30" s="784"/>
      <c r="Z30" s="784"/>
      <c r="AA30" s="784">
        <v>1</v>
      </c>
      <c r="AB30" s="784"/>
      <c r="AC30" s="784"/>
      <c r="AD30" s="784"/>
      <c r="AE30" s="785"/>
      <c r="AF30" s="786">
        <v>1</v>
      </c>
      <c r="AG30" s="787"/>
      <c r="AH30" s="787"/>
      <c r="AI30" s="787"/>
      <c r="AJ30" s="788"/>
      <c r="AK30" s="834">
        <v>68</v>
      </c>
      <c r="AL30" s="830"/>
      <c r="AM30" s="830"/>
      <c r="AN30" s="830"/>
      <c r="AO30" s="830"/>
      <c r="AP30" s="830" t="s">
        <v>579</v>
      </c>
      <c r="AQ30" s="830"/>
      <c r="AR30" s="830"/>
      <c r="AS30" s="830"/>
      <c r="AT30" s="830"/>
      <c r="AU30" s="830" t="s">
        <v>580</v>
      </c>
      <c r="AV30" s="830"/>
      <c r="AW30" s="830"/>
      <c r="AX30" s="830"/>
      <c r="AY30" s="830"/>
      <c r="AZ30" s="831" t="s">
        <v>579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560</v>
      </c>
      <c r="R31" s="784"/>
      <c r="S31" s="784"/>
      <c r="T31" s="784"/>
      <c r="U31" s="784"/>
      <c r="V31" s="784">
        <v>491</v>
      </c>
      <c r="W31" s="784"/>
      <c r="X31" s="784"/>
      <c r="Y31" s="784"/>
      <c r="Z31" s="784"/>
      <c r="AA31" s="784">
        <v>69</v>
      </c>
      <c r="AB31" s="784"/>
      <c r="AC31" s="784"/>
      <c r="AD31" s="784"/>
      <c r="AE31" s="785"/>
      <c r="AF31" s="786">
        <v>1284</v>
      </c>
      <c r="AG31" s="787"/>
      <c r="AH31" s="787"/>
      <c r="AI31" s="787"/>
      <c r="AJ31" s="788"/>
      <c r="AK31" s="834">
        <v>2</v>
      </c>
      <c r="AL31" s="830"/>
      <c r="AM31" s="830"/>
      <c r="AN31" s="830"/>
      <c r="AO31" s="830"/>
      <c r="AP31" s="830">
        <v>197</v>
      </c>
      <c r="AQ31" s="830"/>
      <c r="AR31" s="830"/>
      <c r="AS31" s="830"/>
      <c r="AT31" s="830"/>
      <c r="AU31" s="830">
        <v>1</v>
      </c>
      <c r="AV31" s="830"/>
      <c r="AW31" s="830"/>
      <c r="AX31" s="830"/>
      <c r="AY31" s="830"/>
      <c r="AZ31" s="831" t="s">
        <v>579</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521</v>
      </c>
      <c r="R32" s="784"/>
      <c r="S32" s="784"/>
      <c r="T32" s="784"/>
      <c r="U32" s="784"/>
      <c r="V32" s="784">
        <v>503</v>
      </c>
      <c r="W32" s="784"/>
      <c r="X32" s="784"/>
      <c r="Y32" s="784"/>
      <c r="Z32" s="784"/>
      <c r="AA32" s="784">
        <v>18</v>
      </c>
      <c r="AB32" s="784"/>
      <c r="AC32" s="784"/>
      <c r="AD32" s="784"/>
      <c r="AE32" s="785"/>
      <c r="AF32" s="786">
        <v>51</v>
      </c>
      <c r="AG32" s="787"/>
      <c r="AH32" s="787"/>
      <c r="AI32" s="787"/>
      <c r="AJ32" s="788"/>
      <c r="AK32" s="834">
        <v>336</v>
      </c>
      <c r="AL32" s="830"/>
      <c r="AM32" s="830"/>
      <c r="AN32" s="830"/>
      <c r="AO32" s="830"/>
      <c r="AP32" s="830">
        <v>2513</v>
      </c>
      <c r="AQ32" s="830"/>
      <c r="AR32" s="830"/>
      <c r="AS32" s="830"/>
      <c r="AT32" s="830"/>
      <c r="AU32" s="830">
        <v>1804</v>
      </c>
      <c r="AV32" s="830"/>
      <c r="AW32" s="830"/>
      <c r="AX32" s="830"/>
      <c r="AY32" s="830"/>
      <c r="AZ32" s="831" t="s">
        <v>579</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1512</v>
      </c>
      <c r="AG63" s="844"/>
      <c r="AH63" s="844"/>
      <c r="AI63" s="844"/>
      <c r="AJ63" s="845"/>
      <c r="AK63" s="846"/>
      <c r="AL63" s="841"/>
      <c r="AM63" s="841"/>
      <c r="AN63" s="841"/>
      <c r="AO63" s="841"/>
      <c r="AP63" s="844">
        <v>2710</v>
      </c>
      <c r="AQ63" s="844"/>
      <c r="AR63" s="844"/>
      <c r="AS63" s="844"/>
      <c r="AT63" s="844"/>
      <c r="AU63" s="844">
        <v>1805</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418</v>
      </c>
      <c r="B66" s="728"/>
      <c r="C66" s="728"/>
      <c r="D66" s="728"/>
      <c r="E66" s="728"/>
      <c r="F66" s="728"/>
      <c r="G66" s="728"/>
      <c r="H66" s="728"/>
      <c r="I66" s="728"/>
      <c r="J66" s="728"/>
      <c r="K66" s="728"/>
      <c r="L66" s="728"/>
      <c r="M66" s="728"/>
      <c r="N66" s="728"/>
      <c r="O66" s="728"/>
      <c r="P66" s="729"/>
      <c r="Q66" s="733" t="s">
        <v>399</v>
      </c>
      <c r="R66" s="734"/>
      <c r="S66" s="734"/>
      <c r="T66" s="734"/>
      <c r="U66" s="735"/>
      <c r="V66" s="733" t="s">
        <v>419</v>
      </c>
      <c r="W66" s="734"/>
      <c r="X66" s="734"/>
      <c r="Y66" s="734"/>
      <c r="Z66" s="735"/>
      <c r="AA66" s="733" t="s">
        <v>420</v>
      </c>
      <c r="AB66" s="734"/>
      <c r="AC66" s="734"/>
      <c r="AD66" s="734"/>
      <c r="AE66" s="735"/>
      <c r="AF66" s="854" t="s">
        <v>421</v>
      </c>
      <c r="AG66" s="815"/>
      <c r="AH66" s="815"/>
      <c r="AI66" s="815"/>
      <c r="AJ66" s="855"/>
      <c r="AK66" s="733" t="s">
        <v>422</v>
      </c>
      <c r="AL66" s="728"/>
      <c r="AM66" s="728"/>
      <c r="AN66" s="728"/>
      <c r="AO66" s="729"/>
      <c r="AP66" s="733" t="s">
        <v>423</v>
      </c>
      <c r="AQ66" s="734"/>
      <c r="AR66" s="734"/>
      <c r="AS66" s="734"/>
      <c r="AT66" s="735"/>
      <c r="AU66" s="733" t="s">
        <v>424</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581</v>
      </c>
      <c r="C68" s="870"/>
      <c r="D68" s="870"/>
      <c r="E68" s="870"/>
      <c r="F68" s="870"/>
      <c r="G68" s="870"/>
      <c r="H68" s="870"/>
      <c r="I68" s="870"/>
      <c r="J68" s="870"/>
      <c r="K68" s="870"/>
      <c r="L68" s="870"/>
      <c r="M68" s="870"/>
      <c r="N68" s="870"/>
      <c r="O68" s="870"/>
      <c r="P68" s="871"/>
      <c r="Q68" s="872">
        <v>7254</v>
      </c>
      <c r="R68" s="866"/>
      <c r="S68" s="866"/>
      <c r="T68" s="866"/>
      <c r="U68" s="866"/>
      <c r="V68" s="866">
        <v>6917</v>
      </c>
      <c r="W68" s="866"/>
      <c r="X68" s="866"/>
      <c r="Y68" s="866"/>
      <c r="Z68" s="866"/>
      <c r="AA68" s="866">
        <v>337</v>
      </c>
      <c r="AB68" s="866"/>
      <c r="AC68" s="866"/>
      <c r="AD68" s="866"/>
      <c r="AE68" s="866"/>
      <c r="AF68" s="866">
        <v>337</v>
      </c>
      <c r="AG68" s="866"/>
      <c r="AH68" s="866"/>
      <c r="AI68" s="866"/>
      <c r="AJ68" s="866"/>
      <c r="AK68" s="866" t="s">
        <v>587</v>
      </c>
      <c r="AL68" s="866"/>
      <c r="AM68" s="866"/>
      <c r="AN68" s="866"/>
      <c r="AO68" s="866"/>
      <c r="AP68" s="866" t="s">
        <v>587</v>
      </c>
      <c r="AQ68" s="866"/>
      <c r="AR68" s="866"/>
      <c r="AS68" s="866"/>
      <c r="AT68" s="866"/>
      <c r="AU68" s="866" t="s">
        <v>587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582</v>
      </c>
      <c r="C69" s="874"/>
      <c r="D69" s="874"/>
      <c r="E69" s="874"/>
      <c r="F69" s="874"/>
      <c r="G69" s="874"/>
      <c r="H69" s="874"/>
      <c r="I69" s="874"/>
      <c r="J69" s="874"/>
      <c r="K69" s="874"/>
      <c r="L69" s="874"/>
      <c r="M69" s="874"/>
      <c r="N69" s="874"/>
      <c r="O69" s="874"/>
      <c r="P69" s="875"/>
      <c r="Q69" s="876">
        <v>2636</v>
      </c>
      <c r="R69" s="830"/>
      <c r="S69" s="830"/>
      <c r="T69" s="830"/>
      <c r="U69" s="830"/>
      <c r="V69" s="830">
        <v>2606</v>
      </c>
      <c r="W69" s="830"/>
      <c r="X69" s="830"/>
      <c r="Y69" s="830"/>
      <c r="Z69" s="830"/>
      <c r="AA69" s="830">
        <v>30</v>
      </c>
      <c r="AB69" s="830"/>
      <c r="AC69" s="830"/>
      <c r="AD69" s="830"/>
      <c r="AE69" s="830"/>
      <c r="AF69" s="830">
        <v>26</v>
      </c>
      <c r="AG69" s="830"/>
      <c r="AH69" s="830"/>
      <c r="AI69" s="830"/>
      <c r="AJ69" s="830"/>
      <c r="AK69" s="830">
        <v>1</v>
      </c>
      <c r="AL69" s="830"/>
      <c r="AM69" s="830"/>
      <c r="AN69" s="830"/>
      <c r="AO69" s="830"/>
      <c r="AP69" s="830">
        <v>621</v>
      </c>
      <c r="AQ69" s="830"/>
      <c r="AR69" s="830"/>
      <c r="AS69" s="830"/>
      <c r="AT69" s="830"/>
      <c r="AU69" s="830">
        <v>27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583</v>
      </c>
      <c r="C70" s="874"/>
      <c r="D70" s="874"/>
      <c r="E70" s="874"/>
      <c r="F70" s="874"/>
      <c r="G70" s="874"/>
      <c r="H70" s="874"/>
      <c r="I70" s="874"/>
      <c r="J70" s="874"/>
      <c r="K70" s="874"/>
      <c r="L70" s="874"/>
      <c r="M70" s="874"/>
      <c r="N70" s="874"/>
      <c r="O70" s="874"/>
      <c r="P70" s="875"/>
      <c r="Q70" s="876">
        <v>233</v>
      </c>
      <c r="R70" s="830"/>
      <c r="S70" s="830"/>
      <c r="T70" s="830"/>
      <c r="U70" s="830"/>
      <c r="V70" s="830">
        <v>223</v>
      </c>
      <c r="W70" s="830"/>
      <c r="X70" s="830"/>
      <c r="Y70" s="830"/>
      <c r="Z70" s="830"/>
      <c r="AA70" s="830">
        <v>10</v>
      </c>
      <c r="AB70" s="830"/>
      <c r="AC70" s="830"/>
      <c r="AD70" s="830"/>
      <c r="AE70" s="830"/>
      <c r="AF70" s="830">
        <v>5</v>
      </c>
      <c r="AG70" s="830"/>
      <c r="AH70" s="830"/>
      <c r="AI70" s="830"/>
      <c r="AJ70" s="830"/>
      <c r="AK70" s="830">
        <v>68</v>
      </c>
      <c r="AL70" s="830"/>
      <c r="AM70" s="830"/>
      <c r="AN70" s="830"/>
      <c r="AO70" s="830"/>
      <c r="AP70" s="830">
        <v>259</v>
      </c>
      <c r="AQ70" s="830"/>
      <c r="AR70" s="830"/>
      <c r="AS70" s="830"/>
      <c r="AT70" s="830"/>
      <c r="AU70" s="830">
        <v>11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584</v>
      </c>
      <c r="C71" s="874"/>
      <c r="D71" s="874"/>
      <c r="E71" s="874"/>
      <c r="F71" s="874"/>
      <c r="G71" s="874"/>
      <c r="H71" s="874"/>
      <c r="I71" s="874"/>
      <c r="J71" s="874"/>
      <c r="K71" s="874"/>
      <c r="L71" s="874"/>
      <c r="M71" s="874"/>
      <c r="N71" s="874"/>
      <c r="O71" s="874"/>
      <c r="P71" s="875"/>
      <c r="Q71" s="876">
        <v>2701</v>
      </c>
      <c r="R71" s="830"/>
      <c r="S71" s="830"/>
      <c r="T71" s="830"/>
      <c r="U71" s="830"/>
      <c r="V71" s="830">
        <v>2620</v>
      </c>
      <c r="W71" s="830"/>
      <c r="X71" s="830"/>
      <c r="Y71" s="830"/>
      <c r="Z71" s="830"/>
      <c r="AA71" s="830">
        <v>82</v>
      </c>
      <c r="AB71" s="830"/>
      <c r="AC71" s="830"/>
      <c r="AD71" s="830"/>
      <c r="AE71" s="830"/>
      <c r="AF71" s="830">
        <v>82</v>
      </c>
      <c r="AG71" s="830"/>
      <c r="AH71" s="830"/>
      <c r="AI71" s="830"/>
      <c r="AJ71" s="830"/>
      <c r="AK71" s="830" t="s">
        <v>589</v>
      </c>
      <c r="AL71" s="830"/>
      <c r="AM71" s="830"/>
      <c r="AN71" s="830"/>
      <c r="AO71" s="830"/>
      <c r="AP71" s="830">
        <v>10711</v>
      </c>
      <c r="AQ71" s="830"/>
      <c r="AR71" s="830"/>
      <c r="AS71" s="830"/>
      <c r="AT71" s="830"/>
      <c r="AU71" s="830">
        <v>1241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585</v>
      </c>
      <c r="C72" s="874"/>
      <c r="D72" s="874"/>
      <c r="E72" s="874"/>
      <c r="F72" s="874"/>
      <c r="G72" s="874"/>
      <c r="H72" s="874"/>
      <c r="I72" s="874"/>
      <c r="J72" s="874"/>
      <c r="K72" s="874"/>
      <c r="L72" s="874"/>
      <c r="M72" s="874"/>
      <c r="N72" s="874"/>
      <c r="O72" s="874"/>
      <c r="P72" s="875"/>
      <c r="Q72" s="876">
        <v>2273</v>
      </c>
      <c r="R72" s="830"/>
      <c r="S72" s="830"/>
      <c r="T72" s="830"/>
      <c r="U72" s="830"/>
      <c r="V72" s="830">
        <v>2162</v>
      </c>
      <c r="W72" s="830"/>
      <c r="X72" s="830"/>
      <c r="Y72" s="830"/>
      <c r="Z72" s="830"/>
      <c r="AA72" s="830">
        <v>111</v>
      </c>
      <c r="AB72" s="830"/>
      <c r="AC72" s="830"/>
      <c r="AD72" s="830"/>
      <c r="AE72" s="830"/>
      <c r="AF72" s="830">
        <v>111</v>
      </c>
      <c r="AG72" s="830"/>
      <c r="AH72" s="830"/>
      <c r="AI72" s="830"/>
      <c r="AJ72" s="830"/>
      <c r="AK72" s="830" t="s">
        <v>587</v>
      </c>
      <c r="AL72" s="830"/>
      <c r="AM72" s="830"/>
      <c r="AN72" s="830"/>
      <c r="AO72" s="830"/>
      <c r="AP72" s="830" t="s">
        <v>587</v>
      </c>
      <c r="AQ72" s="830"/>
      <c r="AR72" s="830"/>
      <c r="AS72" s="830"/>
      <c r="AT72" s="830"/>
      <c r="AU72" s="830" t="s">
        <v>587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586</v>
      </c>
      <c r="C73" s="874"/>
      <c r="D73" s="874"/>
      <c r="E73" s="874"/>
      <c r="F73" s="874"/>
      <c r="G73" s="874"/>
      <c r="H73" s="874"/>
      <c r="I73" s="874"/>
      <c r="J73" s="874"/>
      <c r="K73" s="874"/>
      <c r="L73" s="874"/>
      <c r="M73" s="874"/>
      <c r="N73" s="874"/>
      <c r="O73" s="874"/>
      <c r="P73" s="875"/>
      <c r="Q73" s="876">
        <v>983883</v>
      </c>
      <c r="R73" s="830"/>
      <c r="S73" s="830"/>
      <c r="T73" s="830"/>
      <c r="U73" s="830"/>
      <c r="V73" s="830">
        <v>942967</v>
      </c>
      <c r="W73" s="830"/>
      <c r="X73" s="830"/>
      <c r="Y73" s="830"/>
      <c r="Z73" s="830"/>
      <c r="AA73" s="830">
        <v>40916</v>
      </c>
      <c r="AB73" s="830"/>
      <c r="AC73" s="830"/>
      <c r="AD73" s="830"/>
      <c r="AE73" s="830"/>
      <c r="AF73" s="830">
        <v>40916</v>
      </c>
      <c r="AG73" s="830"/>
      <c r="AH73" s="830"/>
      <c r="AI73" s="830"/>
      <c r="AJ73" s="830"/>
      <c r="AK73" s="830">
        <v>1</v>
      </c>
      <c r="AL73" s="830"/>
      <c r="AM73" s="830"/>
      <c r="AN73" s="830"/>
      <c r="AO73" s="830"/>
      <c r="AP73" s="830" t="s">
        <v>588</v>
      </c>
      <c r="AQ73" s="830"/>
      <c r="AR73" s="830"/>
      <c r="AS73" s="830"/>
      <c r="AT73" s="830"/>
      <c r="AU73" s="830" t="s">
        <v>588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41477</v>
      </c>
      <c r="AG88" s="844"/>
      <c r="AH88" s="844"/>
      <c r="AI88" s="844"/>
      <c r="AJ88" s="844"/>
      <c r="AK88" s="841"/>
      <c r="AL88" s="841"/>
      <c r="AM88" s="841"/>
      <c r="AN88" s="841"/>
      <c r="AO88" s="841"/>
      <c r="AP88" s="844">
        <v>11591</v>
      </c>
      <c r="AQ88" s="844"/>
      <c r="AR88" s="844"/>
      <c r="AS88" s="844"/>
      <c r="AT88" s="844"/>
      <c r="AU88" s="844">
        <v>1279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313</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313</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313</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704124</v>
      </c>
      <c r="AB110" s="900"/>
      <c r="AC110" s="900"/>
      <c r="AD110" s="900"/>
      <c r="AE110" s="901"/>
      <c r="AF110" s="902">
        <v>728508</v>
      </c>
      <c r="AG110" s="900"/>
      <c r="AH110" s="900"/>
      <c r="AI110" s="900"/>
      <c r="AJ110" s="901"/>
      <c r="AK110" s="902">
        <v>825752</v>
      </c>
      <c r="AL110" s="900"/>
      <c r="AM110" s="900"/>
      <c r="AN110" s="900"/>
      <c r="AO110" s="901"/>
      <c r="AP110" s="903">
        <v>14.1</v>
      </c>
      <c r="AQ110" s="904"/>
      <c r="AR110" s="904"/>
      <c r="AS110" s="904"/>
      <c r="AT110" s="905"/>
      <c r="AU110" s="906" t="s">
        <v>74</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10154997</v>
      </c>
      <c r="BR110" s="931"/>
      <c r="BS110" s="931"/>
      <c r="BT110" s="931"/>
      <c r="BU110" s="931"/>
      <c r="BV110" s="931">
        <v>10247891</v>
      </c>
      <c r="BW110" s="931"/>
      <c r="BX110" s="931"/>
      <c r="BY110" s="931"/>
      <c r="BZ110" s="931"/>
      <c r="CA110" s="931">
        <v>9847621</v>
      </c>
      <c r="CB110" s="931"/>
      <c r="CC110" s="931"/>
      <c r="CD110" s="931"/>
      <c r="CE110" s="931"/>
      <c r="CF110" s="944">
        <v>168.5</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442</v>
      </c>
      <c r="DH110" s="931"/>
      <c r="DI110" s="931"/>
      <c r="DJ110" s="931"/>
      <c r="DK110" s="931"/>
      <c r="DL110" s="931" t="s">
        <v>442</v>
      </c>
      <c r="DM110" s="931"/>
      <c r="DN110" s="931"/>
      <c r="DO110" s="931"/>
      <c r="DP110" s="931"/>
      <c r="DQ110" s="931" t="s">
        <v>443</v>
      </c>
      <c r="DR110" s="931"/>
      <c r="DS110" s="931"/>
      <c r="DT110" s="931"/>
      <c r="DU110" s="931"/>
      <c r="DV110" s="932" t="s">
        <v>442</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416</v>
      </c>
      <c r="AB111" s="938"/>
      <c r="AC111" s="938"/>
      <c r="AD111" s="938"/>
      <c r="AE111" s="939"/>
      <c r="AF111" s="940" t="s">
        <v>416</v>
      </c>
      <c r="AG111" s="938"/>
      <c r="AH111" s="938"/>
      <c r="AI111" s="938"/>
      <c r="AJ111" s="939"/>
      <c r="AK111" s="940" t="s">
        <v>184</v>
      </c>
      <c r="AL111" s="938"/>
      <c r="AM111" s="938"/>
      <c r="AN111" s="938"/>
      <c r="AO111" s="939"/>
      <c r="AP111" s="941" t="s">
        <v>416</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v>36793</v>
      </c>
      <c r="BR111" s="926"/>
      <c r="BS111" s="926"/>
      <c r="BT111" s="926"/>
      <c r="BU111" s="926"/>
      <c r="BV111" s="926" t="s">
        <v>184</v>
      </c>
      <c r="BW111" s="926"/>
      <c r="BX111" s="926"/>
      <c r="BY111" s="926"/>
      <c r="BZ111" s="926"/>
      <c r="CA111" s="926" t="s">
        <v>184</v>
      </c>
      <c r="CB111" s="926"/>
      <c r="CC111" s="926"/>
      <c r="CD111" s="926"/>
      <c r="CE111" s="926"/>
      <c r="CF111" s="920" t="s">
        <v>184</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184</v>
      </c>
      <c r="DH111" s="926"/>
      <c r="DI111" s="926"/>
      <c r="DJ111" s="926"/>
      <c r="DK111" s="926"/>
      <c r="DL111" s="926" t="s">
        <v>184</v>
      </c>
      <c r="DM111" s="926"/>
      <c r="DN111" s="926"/>
      <c r="DO111" s="926"/>
      <c r="DP111" s="926"/>
      <c r="DQ111" s="926" t="s">
        <v>184</v>
      </c>
      <c r="DR111" s="926"/>
      <c r="DS111" s="926"/>
      <c r="DT111" s="926"/>
      <c r="DU111" s="926"/>
      <c r="DV111" s="927" t="s">
        <v>416</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184</v>
      </c>
      <c r="AB112" s="959"/>
      <c r="AC112" s="959"/>
      <c r="AD112" s="959"/>
      <c r="AE112" s="960"/>
      <c r="AF112" s="961" t="s">
        <v>184</v>
      </c>
      <c r="AG112" s="959"/>
      <c r="AH112" s="959"/>
      <c r="AI112" s="959"/>
      <c r="AJ112" s="960"/>
      <c r="AK112" s="961" t="s">
        <v>184</v>
      </c>
      <c r="AL112" s="959"/>
      <c r="AM112" s="959"/>
      <c r="AN112" s="959"/>
      <c r="AO112" s="960"/>
      <c r="AP112" s="962" t="s">
        <v>184</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2399687</v>
      </c>
      <c r="BR112" s="926"/>
      <c r="BS112" s="926"/>
      <c r="BT112" s="926"/>
      <c r="BU112" s="926"/>
      <c r="BV112" s="926">
        <v>2036113</v>
      </c>
      <c r="BW112" s="926"/>
      <c r="BX112" s="926"/>
      <c r="BY112" s="926"/>
      <c r="BZ112" s="926"/>
      <c r="CA112" s="926">
        <v>1805108</v>
      </c>
      <c r="CB112" s="926"/>
      <c r="CC112" s="926"/>
      <c r="CD112" s="926"/>
      <c r="CE112" s="926"/>
      <c r="CF112" s="920">
        <v>30.9</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184</v>
      </c>
      <c r="DH112" s="926"/>
      <c r="DI112" s="926"/>
      <c r="DJ112" s="926"/>
      <c r="DK112" s="926"/>
      <c r="DL112" s="926" t="s">
        <v>184</v>
      </c>
      <c r="DM112" s="926"/>
      <c r="DN112" s="926"/>
      <c r="DO112" s="926"/>
      <c r="DP112" s="926"/>
      <c r="DQ112" s="926" t="s">
        <v>184</v>
      </c>
      <c r="DR112" s="926"/>
      <c r="DS112" s="926"/>
      <c r="DT112" s="926"/>
      <c r="DU112" s="926"/>
      <c r="DV112" s="927" t="s">
        <v>184</v>
      </c>
      <c r="DW112" s="927"/>
      <c r="DX112" s="927"/>
      <c r="DY112" s="927"/>
      <c r="DZ112" s="928"/>
    </row>
    <row r="113" spans="1:130" s="230" customFormat="1" ht="26.25" customHeight="1" x14ac:dyDescent="0.15">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259533</v>
      </c>
      <c r="AB113" s="938"/>
      <c r="AC113" s="938"/>
      <c r="AD113" s="938"/>
      <c r="AE113" s="939"/>
      <c r="AF113" s="940">
        <v>238274</v>
      </c>
      <c r="AG113" s="938"/>
      <c r="AH113" s="938"/>
      <c r="AI113" s="938"/>
      <c r="AJ113" s="939"/>
      <c r="AK113" s="940">
        <v>241237</v>
      </c>
      <c r="AL113" s="938"/>
      <c r="AM113" s="938"/>
      <c r="AN113" s="938"/>
      <c r="AO113" s="939"/>
      <c r="AP113" s="941">
        <v>4.0999999999999996</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1454558</v>
      </c>
      <c r="BR113" s="926"/>
      <c r="BS113" s="926"/>
      <c r="BT113" s="926"/>
      <c r="BU113" s="926"/>
      <c r="BV113" s="926">
        <v>1403305</v>
      </c>
      <c r="BW113" s="926"/>
      <c r="BX113" s="926"/>
      <c r="BY113" s="926"/>
      <c r="BZ113" s="926"/>
      <c r="CA113" s="926">
        <v>1279471</v>
      </c>
      <c r="CB113" s="926"/>
      <c r="CC113" s="926"/>
      <c r="CD113" s="926"/>
      <c r="CE113" s="926"/>
      <c r="CF113" s="920">
        <v>21.9</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184</v>
      </c>
      <c r="DH113" s="959"/>
      <c r="DI113" s="959"/>
      <c r="DJ113" s="959"/>
      <c r="DK113" s="960"/>
      <c r="DL113" s="961" t="s">
        <v>184</v>
      </c>
      <c r="DM113" s="959"/>
      <c r="DN113" s="959"/>
      <c r="DO113" s="959"/>
      <c r="DP113" s="960"/>
      <c r="DQ113" s="961" t="s">
        <v>184</v>
      </c>
      <c r="DR113" s="959"/>
      <c r="DS113" s="959"/>
      <c r="DT113" s="959"/>
      <c r="DU113" s="960"/>
      <c r="DV113" s="962" t="s">
        <v>184</v>
      </c>
      <c r="DW113" s="963"/>
      <c r="DX113" s="963"/>
      <c r="DY113" s="963"/>
      <c r="DZ113" s="964"/>
    </row>
    <row r="114" spans="1:130" s="230" customFormat="1" ht="26.25" customHeight="1" x14ac:dyDescent="0.15">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32338</v>
      </c>
      <c r="AB114" s="959"/>
      <c r="AC114" s="959"/>
      <c r="AD114" s="959"/>
      <c r="AE114" s="960"/>
      <c r="AF114" s="961">
        <v>71403</v>
      </c>
      <c r="AG114" s="959"/>
      <c r="AH114" s="959"/>
      <c r="AI114" s="959"/>
      <c r="AJ114" s="960"/>
      <c r="AK114" s="961">
        <v>129737</v>
      </c>
      <c r="AL114" s="959"/>
      <c r="AM114" s="959"/>
      <c r="AN114" s="959"/>
      <c r="AO114" s="960"/>
      <c r="AP114" s="962">
        <v>2.2000000000000002</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1409293</v>
      </c>
      <c r="BR114" s="926"/>
      <c r="BS114" s="926"/>
      <c r="BT114" s="926"/>
      <c r="BU114" s="926"/>
      <c r="BV114" s="926">
        <v>1383997</v>
      </c>
      <c r="BW114" s="926"/>
      <c r="BX114" s="926"/>
      <c r="BY114" s="926"/>
      <c r="BZ114" s="926"/>
      <c r="CA114" s="926">
        <v>1367705</v>
      </c>
      <c r="CB114" s="926"/>
      <c r="CC114" s="926"/>
      <c r="CD114" s="926"/>
      <c r="CE114" s="926"/>
      <c r="CF114" s="920">
        <v>23.4</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184</v>
      </c>
      <c r="DH114" s="959"/>
      <c r="DI114" s="959"/>
      <c r="DJ114" s="959"/>
      <c r="DK114" s="960"/>
      <c r="DL114" s="961" t="s">
        <v>184</v>
      </c>
      <c r="DM114" s="959"/>
      <c r="DN114" s="959"/>
      <c r="DO114" s="959"/>
      <c r="DP114" s="960"/>
      <c r="DQ114" s="961" t="s">
        <v>184</v>
      </c>
      <c r="DR114" s="959"/>
      <c r="DS114" s="959"/>
      <c r="DT114" s="959"/>
      <c r="DU114" s="960"/>
      <c r="DV114" s="962" t="s">
        <v>184</v>
      </c>
      <c r="DW114" s="963"/>
      <c r="DX114" s="963"/>
      <c r="DY114" s="963"/>
      <c r="DZ114" s="964"/>
    </row>
    <row r="115" spans="1:130" s="230" customFormat="1" ht="26.25" customHeight="1" x14ac:dyDescent="0.15">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36793</v>
      </c>
      <c r="AB115" s="938"/>
      <c r="AC115" s="938"/>
      <c r="AD115" s="938"/>
      <c r="AE115" s="939"/>
      <c r="AF115" s="940">
        <v>36793</v>
      </c>
      <c r="AG115" s="938"/>
      <c r="AH115" s="938"/>
      <c r="AI115" s="938"/>
      <c r="AJ115" s="939"/>
      <c r="AK115" s="940" t="s">
        <v>184</v>
      </c>
      <c r="AL115" s="938"/>
      <c r="AM115" s="938"/>
      <c r="AN115" s="938"/>
      <c r="AO115" s="939"/>
      <c r="AP115" s="941" t="s">
        <v>184</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184</v>
      </c>
      <c r="BR115" s="926"/>
      <c r="BS115" s="926"/>
      <c r="BT115" s="926"/>
      <c r="BU115" s="926"/>
      <c r="BV115" s="926" t="s">
        <v>184</v>
      </c>
      <c r="BW115" s="926"/>
      <c r="BX115" s="926"/>
      <c r="BY115" s="926"/>
      <c r="BZ115" s="926"/>
      <c r="CA115" s="926" t="s">
        <v>184</v>
      </c>
      <c r="CB115" s="926"/>
      <c r="CC115" s="926"/>
      <c r="CD115" s="926"/>
      <c r="CE115" s="926"/>
      <c r="CF115" s="920" t="s">
        <v>184</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184</v>
      </c>
      <c r="DH115" s="959"/>
      <c r="DI115" s="959"/>
      <c r="DJ115" s="959"/>
      <c r="DK115" s="960"/>
      <c r="DL115" s="961" t="s">
        <v>184</v>
      </c>
      <c r="DM115" s="959"/>
      <c r="DN115" s="959"/>
      <c r="DO115" s="959"/>
      <c r="DP115" s="960"/>
      <c r="DQ115" s="961" t="s">
        <v>184</v>
      </c>
      <c r="DR115" s="959"/>
      <c r="DS115" s="959"/>
      <c r="DT115" s="959"/>
      <c r="DU115" s="960"/>
      <c r="DV115" s="962" t="s">
        <v>184</v>
      </c>
      <c r="DW115" s="963"/>
      <c r="DX115" s="963"/>
      <c r="DY115" s="963"/>
      <c r="DZ115" s="964"/>
    </row>
    <row r="116" spans="1:130" s="230"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184</v>
      </c>
      <c r="AB116" s="959"/>
      <c r="AC116" s="959"/>
      <c r="AD116" s="959"/>
      <c r="AE116" s="960"/>
      <c r="AF116" s="961" t="s">
        <v>184</v>
      </c>
      <c r="AG116" s="959"/>
      <c r="AH116" s="959"/>
      <c r="AI116" s="959"/>
      <c r="AJ116" s="960"/>
      <c r="AK116" s="961" t="s">
        <v>184</v>
      </c>
      <c r="AL116" s="959"/>
      <c r="AM116" s="959"/>
      <c r="AN116" s="959"/>
      <c r="AO116" s="960"/>
      <c r="AP116" s="962" t="s">
        <v>184</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184</v>
      </c>
      <c r="BR116" s="926"/>
      <c r="BS116" s="926"/>
      <c r="BT116" s="926"/>
      <c r="BU116" s="926"/>
      <c r="BV116" s="926" t="s">
        <v>184</v>
      </c>
      <c r="BW116" s="926"/>
      <c r="BX116" s="926"/>
      <c r="BY116" s="926"/>
      <c r="BZ116" s="926"/>
      <c r="CA116" s="926" t="s">
        <v>184</v>
      </c>
      <c r="CB116" s="926"/>
      <c r="CC116" s="926"/>
      <c r="CD116" s="926"/>
      <c r="CE116" s="926"/>
      <c r="CF116" s="920" t="s">
        <v>184</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184</v>
      </c>
      <c r="DH116" s="959"/>
      <c r="DI116" s="959"/>
      <c r="DJ116" s="959"/>
      <c r="DK116" s="960"/>
      <c r="DL116" s="961" t="s">
        <v>184</v>
      </c>
      <c r="DM116" s="959"/>
      <c r="DN116" s="959"/>
      <c r="DO116" s="959"/>
      <c r="DP116" s="960"/>
      <c r="DQ116" s="961" t="s">
        <v>184</v>
      </c>
      <c r="DR116" s="959"/>
      <c r="DS116" s="959"/>
      <c r="DT116" s="959"/>
      <c r="DU116" s="960"/>
      <c r="DV116" s="962" t="s">
        <v>184</v>
      </c>
      <c r="DW116" s="963"/>
      <c r="DX116" s="963"/>
      <c r="DY116" s="963"/>
      <c r="DZ116" s="964"/>
    </row>
    <row r="117" spans="1:130" s="230"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1032788</v>
      </c>
      <c r="AB117" s="979"/>
      <c r="AC117" s="979"/>
      <c r="AD117" s="979"/>
      <c r="AE117" s="980"/>
      <c r="AF117" s="981">
        <v>1074978</v>
      </c>
      <c r="AG117" s="979"/>
      <c r="AH117" s="979"/>
      <c r="AI117" s="979"/>
      <c r="AJ117" s="980"/>
      <c r="AK117" s="981">
        <v>1196726</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442</v>
      </c>
      <c r="BR117" s="926"/>
      <c r="BS117" s="926"/>
      <c r="BT117" s="926"/>
      <c r="BU117" s="926"/>
      <c r="BV117" s="926" t="s">
        <v>442</v>
      </c>
      <c r="BW117" s="926"/>
      <c r="BX117" s="926"/>
      <c r="BY117" s="926"/>
      <c r="BZ117" s="926"/>
      <c r="CA117" s="926" t="s">
        <v>442</v>
      </c>
      <c r="CB117" s="926"/>
      <c r="CC117" s="926"/>
      <c r="CD117" s="926"/>
      <c r="CE117" s="926"/>
      <c r="CF117" s="920" t="s">
        <v>184</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184</v>
      </c>
      <c r="DH117" s="959"/>
      <c r="DI117" s="959"/>
      <c r="DJ117" s="959"/>
      <c r="DK117" s="960"/>
      <c r="DL117" s="961" t="s">
        <v>184</v>
      </c>
      <c r="DM117" s="959"/>
      <c r="DN117" s="959"/>
      <c r="DO117" s="959"/>
      <c r="DP117" s="960"/>
      <c r="DQ117" s="961" t="s">
        <v>442</v>
      </c>
      <c r="DR117" s="959"/>
      <c r="DS117" s="959"/>
      <c r="DT117" s="959"/>
      <c r="DU117" s="960"/>
      <c r="DV117" s="962" t="s">
        <v>442</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313</v>
      </c>
      <c r="AL118" s="893"/>
      <c r="AM118" s="893"/>
      <c r="AN118" s="893"/>
      <c r="AO118" s="894"/>
      <c r="AP118" s="970" t="s">
        <v>436</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442</v>
      </c>
      <c r="BR118" s="1000"/>
      <c r="BS118" s="1000"/>
      <c r="BT118" s="1000"/>
      <c r="BU118" s="1000"/>
      <c r="BV118" s="1000" t="s">
        <v>442</v>
      </c>
      <c r="BW118" s="1000"/>
      <c r="BX118" s="1000"/>
      <c r="BY118" s="1000"/>
      <c r="BZ118" s="1000"/>
      <c r="CA118" s="1000" t="s">
        <v>442</v>
      </c>
      <c r="CB118" s="1000"/>
      <c r="CC118" s="1000"/>
      <c r="CD118" s="1000"/>
      <c r="CE118" s="1000"/>
      <c r="CF118" s="920" t="s">
        <v>442</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442</v>
      </c>
      <c r="DH118" s="959"/>
      <c r="DI118" s="959"/>
      <c r="DJ118" s="959"/>
      <c r="DK118" s="960"/>
      <c r="DL118" s="961" t="s">
        <v>184</v>
      </c>
      <c r="DM118" s="959"/>
      <c r="DN118" s="959"/>
      <c r="DO118" s="959"/>
      <c r="DP118" s="960"/>
      <c r="DQ118" s="961" t="s">
        <v>442</v>
      </c>
      <c r="DR118" s="959"/>
      <c r="DS118" s="959"/>
      <c r="DT118" s="959"/>
      <c r="DU118" s="960"/>
      <c r="DV118" s="962" t="s">
        <v>442</v>
      </c>
      <c r="DW118" s="963"/>
      <c r="DX118" s="963"/>
      <c r="DY118" s="963"/>
      <c r="DZ118" s="964"/>
    </row>
    <row r="119" spans="1:130" s="230" customFormat="1" ht="26.25" customHeight="1" x14ac:dyDescent="0.15">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184</v>
      </c>
      <c r="AB119" s="900"/>
      <c r="AC119" s="900"/>
      <c r="AD119" s="900"/>
      <c r="AE119" s="901"/>
      <c r="AF119" s="902" t="s">
        <v>442</v>
      </c>
      <c r="AG119" s="900"/>
      <c r="AH119" s="900"/>
      <c r="AI119" s="900"/>
      <c r="AJ119" s="901"/>
      <c r="AK119" s="902" t="s">
        <v>184</v>
      </c>
      <c r="AL119" s="900"/>
      <c r="AM119" s="900"/>
      <c r="AN119" s="900"/>
      <c r="AO119" s="901"/>
      <c r="AP119" s="903" t="s">
        <v>442</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468</v>
      </c>
      <c r="BP119" s="1005"/>
      <c r="BQ119" s="999">
        <v>15455328</v>
      </c>
      <c r="BR119" s="1000"/>
      <c r="BS119" s="1000"/>
      <c r="BT119" s="1000"/>
      <c r="BU119" s="1000"/>
      <c r="BV119" s="1000">
        <v>15071306</v>
      </c>
      <c r="BW119" s="1000"/>
      <c r="BX119" s="1000"/>
      <c r="BY119" s="1000"/>
      <c r="BZ119" s="1000"/>
      <c r="CA119" s="1000">
        <v>14299905</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36793</v>
      </c>
      <c r="DH119" s="986"/>
      <c r="DI119" s="986"/>
      <c r="DJ119" s="986"/>
      <c r="DK119" s="987"/>
      <c r="DL119" s="985" t="s">
        <v>184</v>
      </c>
      <c r="DM119" s="986"/>
      <c r="DN119" s="986"/>
      <c r="DO119" s="986"/>
      <c r="DP119" s="987"/>
      <c r="DQ119" s="985" t="s">
        <v>184</v>
      </c>
      <c r="DR119" s="986"/>
      <c r="DS119" s="986"/>
      <c r="DT119" s="986"/>
      <c r="DU119" s="987"/>
      <c r="DV119" s="988" t="s">
        <v>184</v>
      </c>
      <c r="DW119" s="989"/>
      <c r="DX119" s="989"/>
      <c r="DY119" s="989"/>
      <c r="DZ119" s="990"/>
    </row>
    <row r="120" spans="1:130" s="230" customFormat="1" ht="26.25" customHeight="1" x14ac:dyDescent="0.15">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442</v>
      </c>
      <c r="AB120" s="959"/>
      <c r="AC120" s="959"/>
      <c r="AD120" s="959"/>
      <c r="AE120" s="960"/>
      <c r="AF120" s="961" t="s">
        <v>442</v>
      </c>
      <c r="AG120" s="959"/>
      <c r="AH120" s="959"/>
      <c r="AI120" s="959"/>
      <c r="AJ120" s="960"/>
      <c r="AK120" s="961" t="s">
        <v>442</v>
      </c>
      <c r="AL120" s="959"/>
      <c r="AM120" s="959"/>
      <c r="AN120" s="959"/>
      <c r="AO120" s="960"/>
      <c r="AP120" s="962" t="s">
        <v>442</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2235597</v>
      </c>
      <c r="BR120" s="931"/>
      <c r="BS120" s="931"/>
      <c r="BT120" s="931"/>
      <c r="BU120" s="931"/>
      <c r="BV120" s="931">
        <v>2789908</v>
      </c>
      <c r="BW120" s="931"/>
      <c r="BX120" s="931"/>
      <c r="BY120" s="931"/>
      <c r="BZ120" s="931"/>
      <c r="CA120" s="931">
        <v>4164583</v>
      </c>
      <c r="CB120" s="931"/>
      <c r="CC120" s="931"/>
      <c r="CD120" s="931"/>
      <c r="CE120" s="931"/>
      <c r="CF120" s="944">
        <v>71.3</v>
      </c>
      <c r="CG120" s="945"/>
      <c r="CH120" s="945"/>
      <c r="CI120" s="945"/>
      <c r="CJ120" s="945"/>
      <c r="CK120" s="1006" t="s">
        <v>472</v>
      </c>
      <c r="CL120" s="1007"/>
      <c r="CM120" s="1007"/>
      <c r="CN120" s="1007"/>
      <c r="CO120" s="1008"/>
      <c r="CP120" s="1014" t="s">
        <v>473</v>
      </c>
      <c r="CQ120" s="1015"/>
      <c r="CR120" s="1015"/>
      <c r="CS120" s="1015"/>
      <c r="CT120" s="1015"/>
      <c r="CU120" s="1015"/>
      <c r="CV120" s="1015"/>
      <c r="CW120" s="1015"/>
      <c r="CX120" s="1015"/>
      <c r="CY120" s="1015"/>
      <c r="CZ120" s="1015"/>
      <c r="DA120" s="1015"/>
      <c r="DB120" s="1015"/>
      <c r="DC120" s="1015"/>
      <c r="DD120" s="1015"/>
      <c r="DE120" s="1015"/>
      <c r="DF120" s="1016"/>
      <c r="DG120" s="930">
        <v>2399235</v>
      </c>
      <c r="DH120" s="931"/>
      <c r="DI120" s="931"/>
      <c r="DJ120" s="931"/>
      <c r="DK120" s="931"/>
      <c r="DL120" s="931">
        <v>2035266</v>
      </c>
      <c r="DM120" s="931"/>
      <c r="DN120" s="931"/>
      <c r="DO120" s="931"/>
      <c r="DP120" s="931"/>
      <c r="DQ120" s="931">
        <v>1804122</v>
      </c>
      <c r="DR120" s="931"/>
      <c r="DS120" s="931"/>
      <c r="DT120" s="931"/>
      <c r="DU120" s="931"/>
      <c r="DV120" s="932">
        <v>30.9</v>
      </c>
      <c r="DW120" s="932"/>
      <c r="DX120" s="932"/>
      <c r="DY120" s="932"/>
      <c r="DZ120" s="933"/>
    </row>
    <row r="121" spans="1:130" s="230" customFormat="1" ht="26.25" customHeight="1" x14ac:dyDescent="0.15">
      <c r="A121" s="1057"/>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442</v>
      </c>
      <c r="AB121" s="959"/>
      <c r="AC121" s="959"/>
      <c r="AD121" s="959"/>
      <c r="AE121" s="960"/>
      <c r="AF121" s="961" t="s">
        <v>184</v>
      </c>
      <c r="AG121" s="959"/>
      <c r="AH121" s="959"/>
      <c r="AI121" s="959"/>
      <c r="AJ121" s="960"/>
      <c r="AK121" s="961" t="s">
        <v>184</v>
      </c>
      <c r="AL121" s="959"/>
      <c r="AM121" s="959"/>
      <c r="AN121" s="959"/>
      <c r="AO121" s="960"/>
      <c r="AP121" s="962" t="s">
        <v>442</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2010559</v>
      </c>
      <c r="BR121" s="926"/>
      <c r="BS121" s="926"/>
      <c r="BT121" s="926"/>
      <c r="BU121" s="926"/>
      <c r="BV121" s="926">
        <v>1750329</v>
      </c>
      <c r="BW121" s="926"/>
      <c r="BX121" s="926"/>
      <c r="BY121" s="926"/>
      <c r="BZ121" s="926"/>
      <c r="CA121" s="926">
        <v>1584019</v>
      </c>
      <c r="CB121" s="926"/>
      <c r="CC121" s="926"/>
      <c r="CD121" s="926"/>
      <c r="CE121" s="926"/>
      <c r="CF121" s="920">
        <v>27.1</v>
      </c>
      <c r="CG121" s="921"/>
      <c r="CH121" s="921"/>
      <c r="CI121" s="921"/>
      <c r="CJ121" s="921"/>
      <c r="CK121" s="1009"/>
      <c r="CL121" s="1010"/>
      <c r="CM121" s="1010"/>
      <c r="CN121" s="1010"/>
      <c r="CO121" s="1011"/>
      <c r="CP121" s="1019" t="s">
        <v>476</v>
      </c>
      <c r="CQ121" s="1020"/>
      <c r="CR121" s="1020"/>
      <c r="CS121" s="1020"/>
      <c r="CT121" s="1020"/>
      <c r="CU121" s="1020"/>
      <c r="CV121" s="1020"/>
      <c r="CW121" s="1020"/>
      <c r="CX121" s="1020"/>
      <c r="CY121" s="1020"/>
      <c r="CZ121" s="1020"/>
      <c r="DA121" s="1020"/>
      <c r="DB121" s="1020"/>
      <c r="DC121" s="1020"/>
      <c r="DD121" s="1020"/>
      <c r="DE121" s="1020"/>
      <c r="DF121" s="1021"/>
      <c r="DG121" s="925">
        <v>452</v>
      </c>
      <c r="DH121" s="926"/>
      <c r="DI121" s="926"/>
      <c r="DJ121" s="926"/>
      <c r="DK121" s="926"/>
      <c r="DL121" s="926">
        <v>847</v>
      </c>
      <c r="DM121" s="926"/>
      <c r="DN121" s="926"/>
      <c r="DO121" s="926"/>
      <c r="DP121" s="926"/>
      <c r="DQ121" s="926">
        <v>986</v>
      </c>
      <c r="DR121" s="926"/>
      <c r="DS121" s="926"/>
      <c r="DT121" s="926"/>
      <c r="DU121" s="926"/>
      <c r="DV121" s="927">
        <v>0</v>
      </c>
      <c r="DW121" s="927"/>
      <c r="DX121" s="927"/>
      <c r="DY121" s="927"/>
      <c r="DZ121" s="928"/>
    </row>
    <row r="122" spans="1:130" s="230" customFormat="1" ht="26.25" customHeight="1" x14ac:dyDescent="0.15">
      <c r="A122" s="1057"/>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184</v>
      </c>
      <c r="AB122" s="959"/>
      <c r="AC122" s="959"/>
      <c r="AD122" s="959"/>
      <c r="AE122" s="960"/>
      <c r="AF122" s="961" t="s">
        <v>184</v>
      </c>
      <c r="AG122" s="959"/>
      <c r="AH122" s="959"/>
      <c r="AI122" s="959"/>
      <c r="AJ122" s="960"/>
      <c r="AK122" s="961" t="s">
        <v>184</v>
      </c>
      <c r="AL122" s="959"/>
      <c r="AM122" s="959"/>
      <c r="AN122" s="959"/>
      <c r="AO122" s="960"/>
      <c r="AP122" s="962" t="s">
        <v>442</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7685576</v>
      </c>
      <c r="BR122" s="1000"/>
      <c r="BS122" s="1000"/>
      <c r="BT122" s="1000"/>
      <c r="BU122" s="1000"/>
      <c r="BV122" s="1000">
        <v>7600922</v>
      </c>
      <c r="BW122" s="1000"/>
      <c r="BX122" s="1000"/>
      <c r="BY122" s="1000"/>
      <c r="BZ122" s="1000"/>
      <c r="CA122" s="1000">
        <v>7320813</v>
      </c>
      <c r="CB122" s="1000"/>
      <c r="CC122" s="1000"/>
      <c r="CD122" s="1000"/>
      <c r="CE122" s="1000"/>
      <c r="CF122" s="1017">
        <v>125.3</v>
      </c>
      <c r="CG122" s="1018"/>
      <c r="CH122" s="1018"/>
      <c r="CI122" s="1018"/>
      <c r="CJ122" s="1018"/>
      <c r="CK122" s="1009"/>
      <c r="CL122" s="1010"/>
      <c r="CM122" s="1010"/>
      <c r="CN122" s="1010"/>
      <c r="CO122" s="1011"/>
      <c r="CP122" s="1019" t="s">
        <v>408</v>
      </c>
      <c r="CQ122" s="1020"/>
      <c r="CR122" s="1020"/>
      <c r="CS122" s="1020"/>
      <c r="CT122" s="1020"/>
      <c r="CU122" s="1020"/>
      <c r="CV122" s="1020"/>
      <c r="CW122" s="1020"/>
      <c r="CX122" s="1020"/>
      <c r="CY122" s="1020"/>
      <c r="CZ122" s="1020"/>
      <c r="DA122" s="1020"/>
      <c r="DB122" s="1020"/>
      <c r="DC122" s="1020"/>
      <c r="DD122" s="1020"/>
      <c r="DE122" s="1020"/>
      <c r="DF122" s="1021"/>
      <c r="DG122" s="925" t="s">
        <v>442</v>
      </c>
      <c r="DH122" s="926"/>
      <c r="DI122" s="926"/>
      <c r="DJ122" s="926"/>
      <c r="DK122" s="926"/>
      <c r="DL122" s="926" t="s">
        <v>184</v>
      </c>
      <c r="DM122" s="926"/>
      <c r="DN122" s="926"/>
      <c r="DO122" s="926"/>
      <c r="DP122" s="926"/>
      <c r="DQ122" s="926" t="s">
        <v>442</v>
      </c>
      <c r="DR122" s="926"/>
      <c r="DS122" s="926"/>
      <c r="DT122" s="926"/>
      <c r="DU122" s="926"/>
      <c r="DV122" s="927" t="s">
        <v>442</v>
      </c>
      <c r="DW122" s="927"/>
      <c r="DX122" s="927"/>
      <c r="DY122" s="927"/>
      <c r="DZ122" s="928"/>
    </row>
    <row r="123" spans="1:130" s="230" customFormat="1" ht="26.25" customHeight="1" x14ac:dyDescent="0.15">
      <c r="A123" s="1057"/>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184</v>
      </c>
      <c r="AB123" s="959"/>
      <c r="AC123" s="959"/>
      <c r="AD123" s="959"/>
      <c r="AE123" s="960"/>
      <c r="AF123" s="961" t="s">
        <v>442</v>
      </c>
      <c r="AG123" s="959"/>
      <c r="AH123" s="959"/>
      <c r="AI123" s="959"/>
      <c r="AJ123" s="960"/>
      <c r="AK123" s="961" t="s">
        <v>442</v>
      </c>
      <c r="AL123" s="959"/>
      <c r="AM123" s="959"/>
      <c r="AN123" s="959"/>
      <c r="AO123" s="960"/>
      <c r="AP123" s="962" t="s">
        <v>442</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478</v>
      </c>
      <c r="BP123" s="1005"/>
      <c r="BQ123" s="1063">
        <v>11931732</v>
      </c>
      <c r="BR123" s="1064"/>
      <c r="BS123" s="1064"/>
      <c r="BT123" s="1064"/>
      <c r="BU123" s="1064"/>
      <c r="BV123" s="1064">
        <v>12141159</v>
      </c>
      <c r="BW123" s="1064"/>
      <c r="BX123" s="1064"/>
      <c r="BY123" s="1064"/>
      <c r="BZ123" s="1064"/>
      <c r="CA123" s="1064">
        <v>13069415</v>
      </c>
      <c r="CB123" s="1064"/>
      <c r="CC123" s="1064"/>
      <c r="CD123" s="1064"/>
      <c r="CE123" s="1064"/>
      <c r="CF123" s="1001"/>
      <c r="CG123" s="1002"/>
      <c r="CH123" s="1002"/>
      <c r="CI123" s="1002"/>
      <c r="CJ123" s="1003"/>
      <c r="CK123" s="1009"/>
      <c r="CL123" s="1010"/>
      <c r="CM123" s="1010"/>
      <c r="CN123" s="1010"/>
      <c r="CO123" s="1011"/>
      <c r="CP123" s="1019" t="s">
        <v>409</v>
      </c>
      <c r="CQ123" s="1020"/>
      <c r="CR123" s="1020"/>
      <c r="CS123" s="1020"/>
      <c r="CT123" s="1020"/>
      <c r="CU123" s="1020"/>
      <c r="CV123" s="1020"/>
      <c r="CW123" s="1020"/>
      <c r="CX123" s="1020"/>
      <c r="CY123" s="1020"/>
      <c r="CZ123" s="1020"/>
      <c r="DA123" s="1020"/>
      <c r="DB123" s="1020"/>
      <c r="DC123" s="1020"/>
      <c r="DD123" s="1020"/>
      <c r="DE123" s="1020"/>
      <c r="DF123" s="1021"/>
      <c r="DG123" s="958" t="s">
        <v>442</v>
      </c>
      <c r="DH123" s="959"/>
      <c r="DI123" s="959"/>
      <c r="DJ123" s="959"/>
      <c r="DK123" s="960"/>
      <c r="DL123" s="961" t="s">
        <v>184</v>
      </c>
      <c r="DM123" s="959"/>
      <c r="DN123" s="959"/>
      <c r="DO123" s="959"/>
      <c r="DP123" s="960"/>
      <c r="DQ123" s="961" t="s">
        <v>442</v>
      </c>
      <c r="DR123" s="959"/>
      <c r="DS123" s="959"/>
      <c r="DT123" s="959"/>
      <c r="DU123" s="960"/>
      <c r="DV123" s="962" t="s">
        <v>184</v>
      </c>
      <c r="DW123" s="963"/>
      <c r="DX123" s="963"/>
      <c r="DY123" s="963"/>
      <c r="DZ123" s="964"/>
    </row>
    <row r="124" spans="1:130" s="230" customFormat="1" ht="26.25" customHeight="1" thickBot="1" x14ac:dyDescent="0.2">
      <c r="A124" s="1057"/>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442</v>
      </c>
      <c r="AB124" s="959"/>
      <c r="AC124" s="959"/>
      <c r="AD124" s="959"/>
      <c r="AE124" s="960"/>
      <c r="AF124" s="961" t="s">
        <v>184</v>
      </c>
      <c r="AG124" s="959"/>
      <c r="AH124" s="959"/>
      <c r="AI124" s="959"/>
      <c r="AJ124" s="960"/>
      <c r="AK124" s="961" t="s">
        <v>442</v>
      </c>
      <c r="AL124" s="959"/>
      <c r="AM124" s="959"/>
      <c r="AN124" s="959"/>
      <c r="AO124" s="960"/>
      <c r="AP124" s="962" t="s">
        <v>184</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63</v>
      </c>
      <c r="BR124" s="1027"/>
      <c r="BS124" s="1027"/>
      <c r="BT124" s="1027"/>
      <c r="BU124" s="1027"/>
      <c r="BV124" s="1027">
        <v>48.3</v>
      </c>
      <c r="BW124" s="1027"/>
      <c r="BX124" s="1027"/>
      <c r="BY124" s="1027"/>
      <c r="BZ124" s="1027"/>
      <c r="CA124" s="1027">
        <v>21</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442</v>
      </c>
      <c r="DH124" s="986"/>
      <c r="DI124" s="986"/>
      <c r="DJ124" s="986"/>
      <c r="DK124" s="987"/>
      <c r="DL124" s="985" t="s">
        <v>442</v>
      </c>
      <c r="DM124" s="986"/>
      <c r="DN124" s="986"/>
      <c r="DO124" s="986"/>
      <c r="DP124" s="987"/>
      <c r="DQ124" s="985" t="s">
        <v>442</v>
      </c>
      <c r="DR124" s="986"/>
      <c r="DS124" s="986"/>
      <c r="DT124" s="986"/>
      <c r="DU124" s="987"/>
      <c r="DV124" s="988" t="s">
        <v>184</v>
      </c>
      <c r="DW124" s="989"/>
      <c r="DX124" s="989"/>
      <c r="DY124" s="989"/>
      <c r="DZ124" s="990"/>
    </row>
    <row r="125" spans="1:130" s="230" customFormat="1" ht="26.25" customHeight="1" x14ac:dyDescent="0.15">
      <c r="A125" s="1057"/>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442</v>
      </c>
      <c r="AB125" s="959"/>
      <c r="AC125" s="959"/>
      <c r="AD125" s="959"/>
      <c r="AE125" s="960"/>
      <c r="AF125" s="961" t="s">
        <v>442</v>
      </c>
      <c r="AG125" s="959"/>
      <c r="AH125" s="959"/>
      <c r="AI125" s="959"/>
      <c r="AJ125" s="960"/>
      <c r="AK125" s="961" t="s">
        <v>184</v>
      </c>
      <c r="AL125" s="959"/>
      <c r="AM125" s="959"/>
      <c r="AN125" s="959"/>
      <c r="AO125" s="960"/>
      <c r="AP125" s="962" t="s">
        <v>442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442</v>
      </c>
      <c r="DH125" s="931"/>
      <c r="DI125" s="931"/>
      <c r="DJ125" s="931"/>
      <c r="DK125" s="931"/>
      <c r="DL125" s="931" t="s">
        <v>184</v>
      </c>
      <c r="DM125" s="931"/>
      <c r="DN125" s="931"/>
      <c r="DO125" s="931"/>
      <c r="DP125" s="931"/>
      <c r="DQ125" s="931" t="s">
        <v>184</v>
      </c>
      <c r="DR125" s="931"/>
      <c r="DS125" s="931"/>
      <c r="DT125" s="931"/>
      <c r="DU125" s="931"/>
      <c r="DV125" s="932" t="s">
        <v>442</v>
      </c>
      <c r="DW125" s="932"/>
      <c r="DX125" s="932"/>
      <c r="DY125" s="932"/>
      <c r="DZ125" s="933"/>
    </row>
    <row r="126" spans="1:130" s="230" customFormat="1" ht="26.25" customHeight="1" thickBot="1" x14ac:dyDescent="0.2">
      <c r="A126" s="1057"/>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36793</v>
      </c>
      <c r="AB126" s="959"/>
      <c r="AC126" s="959"/>
      <c r="AD126" s="959"/>
      <c r="AE126" s="960"/>
      <c r="AF126" s="961">
        <v>36793</v>
      </c>
      <c r="AG126" s="959"/>
      <c r="AH126" s="959"/>
      <c r="AI126" s="959"/>
      <c r="AJ126" s="960"/>
      <c r="AK126" s="961" t="s">
        <v>184</v>
      </c>
      <c r="AL126" s="959"/>
      <c r="AM126" s="959"/>
      <c r="AN126" s="959"/>
      <c r="AO126" s="960"/>
      <c r="AP126" s="962" t="s">
        <v>442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184</v>
      </c>
      <c r="DH126" s="926"/>
      <c r="DI126" s="926"/>
      <c r="DJ126" s="926"/>
      <c r="DK126" s="926"/>
      <c r="DL126" s="926" t="s">
        <v>184</v>
      </c>
      <c r="DM126" s="926"/>
      <c r="DN126" s="926"/>
      <c r="DO126" s="926"/>
      <c r="DP126" s="926"/>
      <c r="DQ126" s="926" t="s">
        <v>184</v>
      </c>
      <c r="DR126" s="926"/>
      <c r="DS126" s="926"/>
      <c r="DT126" s="926"/>
      <c r="DU126" s="926"/>
      <c r="DV126" s="927" t="s">
        <v>184</v>
      </c>
      <c r="DW126" s="927"/>
      <c r="DX126" s="927"/>
      <c r="DY126" s="927"/>
      <c r="DZ126" s="928"/>
    </row>
    <row r="127" spans="1:130" s="230" customFormat="1" ht="26.25" customHeight="1" x14ac:dyDescent="0.15">
      <c r="A127" s="1058"/>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184</v>
      </c>
      <c r="AB127" s="959"/>
      <c r="AC127" s="959"/>
      <c r="AD127" s="959"/>
      <c r="AE127" s="960"/>
      <c r="AF127" s="961" t="s">
        <v>184</v>
      </c>
      <c r="AG127" s="959"/>
      <c r="AH127" s="959"/>
      <c r="AI127" s="959"/>
      <c r="AJ127" s="960"/>
      <c r="AK127" s="961" t="s">
        <v>442</v>
      </c>
      <c r="AL127" s="959"/>
      <c r="AM127" s="959"/>
      <c r="AN127" s="959"/>
      <c r="AO127" s="960"/>
      <c r="AP127" s="962" t="s">
        <v>184</v>
      </c>
      <c r="AQ127" s="963"/>
      <c r="AR127" s="963"/>
      <c r="AS127" s="963"/>
      <c r="AT127" s="964"/>
      <c r="AU127" s="232"/>
      <c r="AV127" s="232"/>
      <c r="AW127" s="232"/>
      <c r="AX127" s="1031" t="s">
        <v>485</v>
      </c>
      <c r="AY127" s="1032"/>
      <c r="AZ127" s="1032"/>
      <c r="BA127" s="1032"/>
      <c r="BB127" s="1032"/>
      <c r="BC127" s="1032"/>
      <c r="BD127" s="1032"/>
      <c r="BE127" s="1033"/>
      <c r="BF127" s="1034" t="s">
        <v>486</v>
      </c>
      <c r="BG127" s="1032"/>
      <c r="BH127" s="1032"/>
      <c r="BI127" s="1032"/>
      <c r="BJ127" s="1032"/>
      <c r="BK127" s="1032"/>
      <c r="BL127" s="1033"/>
      <c r="BM127" s="1034" t="s">
        <v>487</v>
      </c>
      <c r="BN127" s="1032"/>
      <c r="BO127" s="1032"/>
      <c r="BP127" s="1032"/>
      <c r="BQ127" s="1032"/>
      <c r="BR127" s="1032"/>
      <c r="BS127" s="1033"/>
      <c r="BT127" s="1034" t="s">
        <v>488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184</v>
      </c>
      <c r="DH127" s="926"/>
      <c r="DI127" s="926"/>
      <c r="DJ127" s="926"/>
      <c r="DK127" s="926"/>
      <c r="DL127" s="926" t="s">
        <v>442</v>
      </c>
      <c r="DM127" s="926"/>
      <c r="DN127" s="926"/>
      <c r="DO127" s="926"/>
      <c r="DP127" s="926"/>
      <c r="DQ127" s="926" t="s">
        <v>184</v>
      </c>
      <c r="DR127" s="926"/>
      <c r="DS127" s="926"/>
      <c r="DT127" s="926"/>
      <c r="DU127" s="926"/>
      <c r="DV127" s="927" t="s">
        <v>184</v>
      </c>
      <c r="DW127" s="927"/>
      <c r="DX127" s="927"/>
      <c r="DY127" s="927"/>
      <c r="DZ127" s="928"/>
    </row>
    <row r="128" spans="1:130" s="230" customFormat="1" ht="26.25" customHeight="1" thickBot="1" x14ac:dyDescent="0.2">
      <c r="A128" s="1041" t="s">
        <v>490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491</v>
      </c>
      <c r="X128" s="1043"/>
      <c r="Y128" s="1043"/>
      <c r="Z128" s="1044"/>
      <c r="AA128" s="1045">
        <v>223268</v>
      </c>
      <c r="AB128" s="1046"/>
      <c r="AC128" s="1046"/>
      <c r="AD128" s="1046"/>
      <c r="AE128" s="1047"/>
      <c r="AF128" s="1048">
        <v>213437</v>
      </c>
      <c r="AG128" s="1046"/>
      <c r="AH128" s="1046"/>
      <c r="AI128" s="1046"/>
      <c r="AJ128" s="1047"/>
      <c r="AK128" s="1048">
        <v>211840</v>
      </c>
      <c r="AL128" s="1046"/>
      <c r="AM128" s="1046"/>
      <c r="AN128" s="1046"/>
      <c r="AO128" s="1047"/>
      <c r="AP128" s="1049"/>
      <c r="AQ128" s="1050"/>
      <c r="AR128" s="1050"/>
      <c r="AS128" s="1050"/>
      <c r="AT128" s="1051"/>
      <c r="AU128" s="232"/>
      <c r="AV128" s="232"/>
      <c r="AW128" s="232"/>
      <c r="AX128" s="896" t="s">
        <v>492</v>
      </c>
      <c r="AY128" s="897"/>
      <c r="AZ128" s="897"/>
      <c r="BA128" s="897"/>
      <c r="BB128" s="897"/>
      <c r="BC128" s="897"/>
      <c r="BD128" s="897"/>
      <c r="BE128" s="898"/>
      <c r="BF128" s="1052" t="s">
        <v>184</v>
      </c>
      <c r="BG128" s="1053"/>
      <c r="BH128" s="1053"/>
      <c r="BI128" s="1053"/>
      <c r="BJ128" s="1053"/>
      <c r="BK128" s="1053"/>
      <c r="BL128" s="1054"/>
      <c r="BM128" s="1052">
        <v>14.23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493</v>
      </c>
      <c r="CQ128" s="726"/>
      <c r="CR128" s="726"/>
      <c r="CS128" s="726"/>
      <c r="CT128" s="726"/>
      <c r="CU128" s="726"/>
      <c r="CV128" s="726"/>
      <c r="CW128" s="726"/>
      <c r="CX128" s="726"/>
      <c r="CY128" s="726"/>
      <c r="CZ128" s="726"/>
      <c r="DA128" s="726"/>
      <c r="DB128" s="726"/>
      <c r="DC128" s="726"/>
      <c r="DD128" s="726"/>
      <c r="DE128" s="726"/>
      <c r="DF128" s="1036"/>
      <c r="DG128" s="1037" t="s">
        <v>442</v>
      </c>
      <c r="DH128" s="1038"/>
      <c r="DI128" s="1038"/>
      <c r="DJ128" s="1038"/>
      <c r="DK128" s="1038"/>
      <c r="DL128" s="1038" t="s">
        <v>442</v>
      </c>
      <c r="DM128" s="1038"/>
      <c r="DN128" s="1038"/>
      <c r="DO128" s="1038"/>
      <c r="DP128" s="1038"/>
      <c r="DQ128" s="1038" t="s">
        <v>442</v>
      </c>
      <c r="DR128" s="1038"/>
      <c r="DS128" s="1038"/>
      <c r="DT128" s="1038"/>
      <c r="DU128" s="1038"/>
      <c r="DV128" s="1039" t="s">
        <v>442</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6192625</v>
      </c>
      <c r="AB129" s="959"/>
      <c r="AC129" s="959"/>
      <c r="AD129" s="959"/>
      <c r="AE129" s="960"/>
      <c r="AF129" s="961">
        <v>6678810</v>
      </c>
      <c r="AG129" s="959"/>
      <c r="AH129" s="959"/>
      <c r="AI129" s="959"/>
      <c r="AJ129" s="960"/>
      <c r="AK129" s="961">
        <v>6503956</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184</v>
      </c>
      <c r="BG129" s="1067"/>
      <c r="BH129" s="1067"/>
      <c r="BI129" s="1067"/>
      <c r="BJ129" s="1067"/>
      <c r="BK129" s="1067"/>
      <c r="BL129" s="1068"/>
      <c r="BM129" s="1066">
        <v>19.23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601683</v>
      </c>
      <c r="AB130" s="959"/>
      <c r="AC130" s="959"/>
      <c r="AD130" s="959"/>
      <c r="AE130" s="960"/>
      <c r="AF130" s="961">
        <v>619539</v>
      </c>
      <c r="AG130" s="959"/>
      <c r="AH130" s="959"/>
      <c r="AI130" s="959"/>
      <c r="AJ130" s="960"/>
      <c r="AK130" s="961">
        <v>659520</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4.4000000000000004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5590942</v>
      </c>
      <c r="AB131" s="986"/>
      <c r="AC131" s="986"/>
      <c r="AD131" s="986"/>
      <c r="AE131" s="987"/>
      <c r="AF131" s="985">
        <v>6059271</v>
      </c>
      <c r="AG131" s="986"/>
      <c r="AH131" s="986"/>
      <c r="AI131" s="986"/>
      <c r="AJ131" s="987"/>
      <c r="AK131" s="985">
        <v>5844436</v>
      </c>
      <c r="AL131" s="986"/>
      <c r="AM131" s="986"/>
      <c r="AN131" s="986"/>
      <c r="AO131" s="987"/>
      <c r="AP131" s="1110"/>
      <c r="AQ131" s="1111"/>
      <c r="AR131" s="1111"/>
      <c r="AS131" s="1111"/>
      <c r="AT131" s="1112"/>
      <c r="AU131" s="233"/>
      <c r="AV131" s="233"/>
      <c r="AW131" s="233"/>
      <c r="AX131" s="1083" t="s">
        <v>500</v>
      </c>
      <c r="AY131" s="726"/>
      <c r="AZ131" s="726"/>
      <c r="BA131" s="726"/>
      <c r="BB131" s="726"/>
      <c r="BC131" s="726"/>
      <c r="BD131" s="726"/>
      <c r="BE131" s="1036"/>
      <c r="BF131" s="1084">
        <v>21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3.717387875</v>
      </c>
      <c r="AB132" s="1097"/>
      <c r="AC132" s="1097"/>
      <c r="AD132" s="1097"/>
      <c r="AE132" s="1098"/>
      <c r="AF132" s="1099">
        <v>3.9939127989999998</v>
      </c>
      <c r="AG132" s="1097"/>
      <c r="AH132" s="1097"/>
      <c r="AI132" s="1097"/>
      <c r="AJ132" s="1098"/>
      <c r="AK132" s="1099">
        <v>5.567106903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3.8</v>
      </c>
      <c r="AB133" s="1080"/>
      <c r="AC133" s="1080"/>
      <c r="AD133" s="1080"/>
      <c r="AE133" s="1081"/>
      <c r="AF133" s="1079">
        <v>4</v>
      </c>
      <c r="AG133" s="1080"/>
      <c r="AH133" s="1080"/>
      <c r="AI133" s="1080"/>
      <c r="AJ133" s="1081"/>
      <c r="AK133" s="1079">
        <v>4.4000000000000004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tBBPX0fXGYR9mn890tAFnAOWZrKhA8w2w3xu7FlA7FY5L1LbkNQF/GRgT6S/lZATwTuNbC3l/npFBfSom1vJw==" saltValue="v8xjZqqxElj5fW8DcACSe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z8eujghzyL9NHDvyuUMIdtxBewM1SSQrqGcPsIXfCCcQlqvbop2js9T76+9TB4J6QS8ldxw1ndYjogH2QUJhw==" saltValue="CmEpuZwYp8C4eqbUuK/M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NZdkzt+Fl8/NxbToAG+cUNlOlY1hzM1fgvz3q7fERbXPMljqX43VIt9IKy6CszEG18pOZaEH3YegM7BuogbVw==" saltValue="sPCR1lspAuZmqC1WdxBCG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1730011</v>
      </c>
      <c r="AP9" s="281">
        <v>60834</v>
      </c>
      <c r="AQ9" s="282">
        <v>65553</v>
      </c>
      <c r="AR9" s="283">
        <v>-7.2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292516</v>
      </c>
      <c r="AP10" s="284">
        <v>10286</v>
      </c>
      <c r="AQ10" s="285">
        <v>8503</v>
      </c>
      <c r="AR10" s="286">
        <v>21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t="s">
        <v>515</v>
      </c>
      <c r="AP11" s="284" t="s">
        <v>515</v>
      </c>
      <c r="AQ11" s="285">
        <v>289</v>
      </c>
      <c r="AR11" s="286" t="s">
        <v>515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515</v>
      </c>
      <c r="AP12" s="284" t="s">
        <v>515</v>
      </c>
      <c r="AQ12" s="285">
        <v>23</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112490</v>
      </c>
      <c r="AP13" s="284">
        <v>3956</v>
      </c>
      <c r="AQ13" s="285">
        <v>2667</v>
      </c>
      <c r="AR13" s="286">
        <v>48.3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30220</v>
      </c>
      <c r="AP14" s="284">
        <v>1063</v>
      </c>
      <c r="AQ14" s="285">
        <v>1163</v>
      </c>
      <c r="AR14" s="286">
        <v>-8.6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-97818</v>
      </c>
      <c r="AP15" s="284">
        <v>-3440</v>
      </c>
      <c r="AQ15" s="285">
        <v>-4250</v>
      </c>
      <c r="AR15" s="286">
        <v>-19.100000000000001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2067419</v>
      </c>
      <c r="AP16" s="284">
        <v>72699</v>
      </c>
      <c r="AQ16" s="285">
        <v>73949</v>
      </c>
      <c r="AR16" s="286">
        <v>-1.7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6.54</v>
      </c>
      <c r="AP21" s="298">
        <v>6.65</v>
      </c>
      <c r="AQ21" s="299">
        <v>-0.11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99.1</v>
      </c>
      <c r="AP22" s="303">
        <v>97</v>
      </c>
      <c r="AQ22" s="304">
        <v>2.1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825752</v>
      </c>
      <c r="AP32" s="312">
        <v>29037</v>
      </c>
      <c r="AQ32" s="313">
        <v>33124</v>
      </c>
      <c r="AR32" s="314">
        <v>-12.3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241237</v>
      </c>
      <c r="AP35" s="312">
        <v>8483</v>
      </c>
      <c r="AQ35" s="313">
        <v>9022</v>
      </c>
      <c r="AR35" s="314">
        <v>-6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129737</v>
      </c>
      <c r="AP36" s="312">
        <v>4562</v>
      </c>
      <c r="AQ36" s="313">
        <v>1987</v>
      </c>
      <c r="AR36" s="314">
        <v>129.6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t="s">
        <v>515</v>
      </c>
      <c r="AP37" s="312" t="s">
        <v>515</v>
      </c>
      <c r="AQ37" s="313">
        <v>678</v>
      </c>
      <c r="AR37" s="314" t="s">
        <v>515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515</v>
      </c>
      <c r="AP38" s="315" t="s">
        <v>515</v>
      </c>
      <c r="AQ38" s="316">
        <v>0</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-211840</v>
      </c>
      <c r="AP39" s="312">
        <v>-7449</v>
      </c>
      <c r="AQ39" s="313">
        <v>-3119</v>
      </c>
      <c r="AR39" s="314">
        <v>138.80000000000001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-659520</v>
      </c>
      <c r="AP40" s="312">
        <v>-23192</v>
      </c>
      <c r="AQ40" s="313">
        <v>-27108</v>
      </c>
      <c r="AR40" s="314">
        <v>-14.4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325366</v>
      </c>
      <c r="AP41" s="312">
        <v>11441</v>
      </c>
      <c r="AQ41" s="313">
        <v>14583</v>
      </c>
      <c r="AR41" s="314">
        <v>-21.5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716930</v>
      </c>
      <c r="AN51" s="334">
        <v>24922</v>
      </c>
      <c r="AO51" s="335">
        <v>35.9</v>
      </c>
      <c r="AP51" s="336">
        <v>53869</v>
      </c>
      <c r="AQ51" s="337">
        <v>0.4</v>
      </c>
      <c r="AR51" s="338">
        <v>35.5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519935</v>
      </c>
      <c r="AN52" s="342">
        <v>18074</v>
      </c>
      <c r="AO52" s="343">
        <v>22</v>
      </c>
      <c r="AP52" s="344">
        <v>35046</v>
      </c>
      <c r="AQ52" s="345">
        <v>7.1</v>
      </c>
      <c r="AR52" s="346">
        <v>14.9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1164618</v>
      </c>
      <c r="AN53" s="334">
        <v>40582</v>
      </c>
      <c r="AO53" s="335">
        <v>62.8</v>
      </c>
      <c r="AP53" s="336">
        <v>59119</v>
      </c>
      <c r="AQ53" s="337">
        <v>9.6999999999999993</v>
      </c>
      <c r="AR53" s="338">
        <v>53.1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567353</v>
      </c>
      <c r="AN54" s="342">
        <v>19770</v>
      </c>
      <c r="AO54" s="343">
        <v>9.4</v>
      </c>
      <c r="AP54" s="344">
        <v>29900</v>
      </c>
      <c r="AQ54" s="345">
        <v>-14.7</v>
      </c>
      <c r="AR54" s="346">
        <v>24.1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2239604</v>
      </c>
      <c r="AN55" s="334">
        <v>78316</v>
      </c>
      <c r="AO55" s="335">
        <v>93</v>
      </c>
      <c r="AP55" s="336">
        <v>53895</v>
      </c>
      <c r="AQ55" s="337">
        <v>-8.8000000000000007</v>
      </c>
      <c r="AR55" s="338">
        <v>101.8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1821779</v>
      </c>
      <c r="AN56" s="342">
        <v>63705</v>
      </c>
      <c r="AO56" s="343">
        <v>222.2</v>
      </c>
      <c r="AP56" s="344">
        <v>31224</v>
      </c>
      <c r="AQ56" s="345">
        <v>4.4000000000000004</v>
      </c>
      <c r="AR56" s="346">
        <v>217.8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644132</v>
      </c>
      <c r="AN57" s="334">
        <v>22557</v>
      </c>
      <c r="AO57" s="335">
        <v>-71.2</v>
      </c>
      <c r="AP57" s="336">
        <v>47161</v>
      </c>
      <c r="AQ57" s="337">
        <v>-12.5</v>
      </c>
      <c r="AR57" s="338">
        <v>-58.7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451332</v>
      </c>
      <c r="AN58" s="342">
        <v>15805</v>
      </c>
      <c r="AO58" s="343">
        <v>-75.2</v>
      </c>
      <c r="AP58" s="344">
        <v>24595</v>
      </c>
      <c r="AQ58" s="345">
        <v>-21.2</v>
      </c>
      <c r="AR58" s="346">
        <v>-54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1136184</v>
      </c>
      <c r="AN59" s="334">
        <v>39953</v>
      </c>
      <c r="AO59" s="335">
        <v>77.099999999999994</v>
      </c>
      <c r="AP59" s="336">
        <v>43423</v>
      </c>
      <c r="AQ59" s="337">
        <v>-7.9</v>
      </c>
      <c r="AR59" s="338">
        <v>85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551608</v>
      </c>
      <c r="AN60" s="342">
        <v>19397</v>
      </c>
      <c r="AO60" s="343">
        <v>22.7</v>
      </c>
      <c r="AP60" s="344">
        <v>22207</v>
      </c>
      <c r="AQ60" s="345">
        <v>-9.6999999999999993</v>
      </c>
      <c r="AR60" s="346">
        <v>32.4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1180294</v>
      </c>
      <c r="AN61" s="349">
        <v>41266</v>
      </c>
      <c r="AO61" s="350">
        <v>39.5</v>
      </c>
      <c r="AP61" s="351">
        <v>51493</v>
      </c>
      <c r="AQ61" s="352">
        <v>-3.8</v>
      </c>
      <c r="AR61" s="338">
        <v>43.3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782401</v>
      </c>
      <c r="AN62" s="342">
        <v>27350</v>
      </c>
      <c r="AO62" s="343">
        <v>40.200000000000003</v>
      </c>
      <c r="AP62" s="344">
        <v>28594</v>
      </c>
      <c r="AQ62" s="345">
        <v>-6.8</v>
      </c>
      <c r="AR62" s="346">
        <v>47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Or+mWE7ZykBKoqgpfsbWSupNYO2S6aR+gn7/IsMAawzBrxXdNdHtW/RaXb/88SvxPgNMZ9b0ZFslyS1jP9rDg==" saltValue="3vvNCj4vvLe9uQzDCJ6e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1" spans="125:125" ht="13.5" hidden="1" customHeight="1" x14ac:dyDescent="0.15">
      <c r="DU121" s="259"/>
    </row>
  </sheetData>
  <sheetProtection algorithmName="SHA-512" hashValue="bCxB5FPygLDe+1cX8yWe2SXsPkaE5BTaMECARJhy/bsnsYxE2nvVar474V0go6tGwChJ5Y90anczhQg/NrWW0Q==" saltValue="k0zCgrxvdGwZIEBodk/T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jfr39hkHfVBGhAHcAReL+icqiEaXx6hrpH6sFbVdKHOIF+L4wGdAiI0ut91juVtPj9wY7udB6Zy6L/rwSHiLaw==" saltValue="r/Df4G5FIz8fC9Ul+wzr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27.81</v>
      </c>
      <c r="G47" s="12">
        <v>24.12</v>
      </c>
      <c r="H47" s="12">
        <v>21.66</v>
      </c>
      <c r="I47" s="12">
        <v>19.46</v>
      </c>
      <c r="J47" s="13">
        <v>20.72</v>
      </c>
    </row>
    <row r="48" spans="2:10" ht="57.75" customHeight="1" x14ac:dyDescent="0.15">
      <c r="B48" s="14"/>
      <c r="C48" s="1141" t="s">
        <v>4</v>
      </c>
      <c r="D48" s="1141"/>
      <c r="E48" s="1142"/>
      <c r="F48" s="15">
        <v>5.83</v>
      </c>
      <c r="G48" s="16">
        <v>6.3</v>
      </c>
      <c r="H48" s="16">
        <v>5.42</v>
      </c>
      <c r="I48" s="16">
        <v>7.81</v>
      </c>
      <c r="J48" s="17">
        <v>7.77</v>
      </c>
    </row>
    <row r="49" spans="2:10" ht="57.75" customHeight="1" thickBot="1" x14ac:dyDescent="0.2">
      <c r="B49" s="18"/>
      <c r="C49" s="1143" t="s">
        <v>5</v>
      </c>
      <c r="D49" s="1143"/>
      <c r="E49" s="1144"/>
      <c r="F49" s="19" t="s">
        <v>562</v>
      </c>
      <c r="G49" s="20" t="s">
        <v>563</v>
      </c>
      <c r="H49" s="20" t="s">
        <v>564</v>
      </c>
      <c r="I49" s="20">
        <v>2.16</v>
      </c>
      <c r="J49" s="21">
        <v>0.5</v>
      </c>
    </row>
    <row r="50" spans="2:10" x14ac:dyDescent="0.15"/>
  </sheetData>
  <sheetProtection algorithmName="SHA-512" hashValue="ASqHT/14s+vyIF/D6jAsB8B+PT2rI09IjA5vnkVN/WSi3VbX9sleMxDas3JejIYANLjyfRIuoWljW3g/jE9aNA==" saltValue="93nPm3yIU0AXPqS9O1xV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2024-03-22T00:29:32Z</cp:lastPrinted>
  <dcterms:created xsi:type="dcterms:W3CDTF">2024-02-05T01:54:36Z</dcterms:created>
  <dcterms:modified xsi:type="dcterms:W3CDTF">2024-03-22T07:31:31Z</dcterms:modified>
  <cp:category/>
</cp:coreProperties>
</file>