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E37" i="9"/>
  <c r="AM37" i="9"/>
  <c r="U37" i="9"/>
  <c r="C37" i="9"/>
  <c r="CO36" i="9"/>
  <c r="BE36" i="9"/>
  <c r="AM36" i="9"/>
  <c r="C36" i="9"/>
  <c r="CO35" i="9"/>
  <c r="BE35" i="9"/>
  <c r="AM35" i="9"/>
  <c r="CO34" i="9"/>
  <c r="BW34" i="9"/>
  <c r="BW35" i="9" s="1"/>
  <c r="BW36" i="9" s="1"/>
  <c r="BW37" i="9" s="1"/>
  <c r="C34" i="9"/>
  <c r="AM34" i="9" l="1"/>
  <c r="C35" i="9"/>
  <c r="BE34"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<sst xmlns="http://schemas.openxmlformats.org/spreadsheetml/2006/main" count="1101" uniqueCount="542">
  <si>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</si>
  <si>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</si>
  <si>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</si>
  <si>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</si>
  <si>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</si>
  <si>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</si>
  <si>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</si>
  <si>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</si>
  <si>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</si>
  <si>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</si>
  <si>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</si>
  <si>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</si>
  <si>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</si>
  <si>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</si>
  <si>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</si>
  <si>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</si>
  <si>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</si>
  <si>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</si>
  <si>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</si>
  <si>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</si>
  <si>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</si>
  <si>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</si>
  <si>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</si>
  <si>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</si>
  <si>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</si>
  <si>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</si>
  <si>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</si>
  <si>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</si>
  <si>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</si>
  <si>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</si>
  <si>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</si>
  <si>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</si>
  <si>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</si>
  <si>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</si>
  <si>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</si>
  <si>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</si>
  <si>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</si>
  <si>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</si>
  <si>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</si>
  <si>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</si>
  <si>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</si>
  <si>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</si>
  <si>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</si>
  <si>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</si>
  <si>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</si>
  <si>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</si>
  <si>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</si>
  <si>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</si>
  <si>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</si>
  <si>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</si>
  <si>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</si>
  <si>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</si>
  <si>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</si>
  <si>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</si>
  <si>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</si>
  <si>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</si>
  <si>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</si>
  <si>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</si>
  <si>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</si>
  <si>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</si>
  <si>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</si>
  <si>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</si>
  <si>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</si>
  <si>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</si>
  <si>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</si>
  <si>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</si>
  <si>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</si>
  <si>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</si>
  <si>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</si>
  <si>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</si>
  <si>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</si>
  <si>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</si>
  <si>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</si>
  <si>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</si>
  <si>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</si>
  <si>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</si>
  <si>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</si>
  <si>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</si>
  <si>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</si>
  <si>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</si>
  <si>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</si>
  <si>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</si>
  <si>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</si>
  <si>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</si>
  <si>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</si>
  <si>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</si>
  <si>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</si>
  <si>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</si>
  <si>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</si>
  <si>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</si>
  <si>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</si>
  <si>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</si>
  <si>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</si>
  <si>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</si>
  <si>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</si>
  <si>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</si>
  <si>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</si>
  <si>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</si>
  <si>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</si>
  <si>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</si>
  <si>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</si>
  <si>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</si>
  <si>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</si>
  <si>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</si>
  <si>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</si>
  <si>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</si>
  <si>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</si>
  <si>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</si>
  <si>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</si>
  <si>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</si>
  <si>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</si>
  <si>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</si>
  <si>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</si>
  <si>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</si>
  <si>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</si>
  <si>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</si>
  <si>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</si>
  <si>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</si>
  <si>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</si>
  <si>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</si>
  <si>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</si>
  <si>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</si>
  <si>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</si>
  <si>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</si>
  <si>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</si>
  <si>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</si>
  <si>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</si>
  <si>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</si>
  <si>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</si>
  <si>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</si>
  <si>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</si>
  <si>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</si>
  <si>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</si>
  <si>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</si>
  <si>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</si>
  <si>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</si>
  <si>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</si>
  <si>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</si>
  <si>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</si>
  <si>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</si>
  <si>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</si>
  <si>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</si>
  <si>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</si>
  <si>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</si>
  <si>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</si>
  <si>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</si>
  <si>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</si>
  <si>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</si>
  <si>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</si>
  <si>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</si>
  <si>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</si>
  <si>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</si>
  <si>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</si>
  <si>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</si>
  <si>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</si>
  <si>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</si>
  <si>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</si>
  <si>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</si>
  <si>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</si>
  <si>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</si>
  <si>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</si>
  <si>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</si>
  <si>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</si>
  <si>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</si>
  <si>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</si>
  <si>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</si>
  <si>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</si>
  <si>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</si>
  <si>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</si>
  <si>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</si>
  <si>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</si>
  <si>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</si>
  <si>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</si>
  <si>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</si>
  <si>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</si>
  <si>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</si>
  <si>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</si>
  <si>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</si>
  <si>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</si>
  <si>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</si>
  <si>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</si>
  <si>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</si>
  <si>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</si>
  <si>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</si>
  <si>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</si>
  <si>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</si>
  <si>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</si>
  <si>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</si>
  <si>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</si>
  <si>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</si>
  <si>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</si>
  <si>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</si>
  <si>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</si>
  <si>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</si>
  <si>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</si>
  <si>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愛知県阿久比町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</si>
  <si>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</si>
  <si>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</si>
  <si>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</si>
  <si>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</si>
  <si>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</si>
  <si>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</si>
  <si>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</si>
  <si>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</si>
  <si>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</si>
  <si>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</si>
  <si>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</si>
  <si>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</si>
  <si>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</si>
  <si>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</si>
  <si>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</si>
  <si>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</si>
  <si>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</si>
  <si>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</si>
  <si>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</si>
  <si>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</si>
  <si>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</si>
  <si>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</si>
  <si>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</si>
  <si>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</si>
  <si>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</si>
  <si>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</si>
  <si>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</si>
  <si>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</si>
  <si>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</si>
  <si>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</si>
  <si>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</si>
  <si>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</si>
  <si>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</si>
  <si>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</si>
  <si>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</si>
  <si>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</si>
  <si>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</si>
  <si>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</si>
  <si>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</si>
  <si>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</si>
  <si>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</si>
  <si>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</si>
  <si>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</si>
  <si>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</si>
  <si>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</si>
  <si>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</si>
  <si>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</si>
  <si>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</si>
  <si>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</si>
  <si>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</si>
  <si>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</si>
  <si>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</si>
  <si>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</si>
  <si>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</si>
  <si>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</si>
  <si>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</si>
  <si>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</si>
  <si>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</si>
  <si>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</si>
  <si>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</si>
  <si>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</si>
  <si>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</si>
  <si>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</si>
  <si>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</si>
  <si>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</si>
  <si>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</si>
  <si>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</si>
  <si>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</si>
  <si>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</si>
  <si>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</si>
  <si>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</si>
  <si>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</si>
  <si>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</si>
  <si>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</si>
  <si>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</si>
  <si>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</si>
  <si>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</si>
  <si>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</si>
  <si>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</si>
  <si>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</si>
  <si>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</si>
  <si>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</si>
  <si>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</si>
  <si>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</si>
  <si>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</si>
  <si>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</si>
  <si>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</si>
  <si>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</si>
  <si>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</si>
  <si>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</si>
  <si>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</si>
  <si>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</si>
  <si>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</si>
  <si>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</si>
  <si>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</si>
  <si>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</si>
  <si>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</si>
  <si>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</si>
  <si>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</si>
  <si>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</si>
  <si>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</si>
  <si>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</si>
  <si>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</si>
  <si>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</si>
  <si>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</si>
  <si>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</si>
  <si>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</si>
  <si>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</si>
  <si>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</si>
  <si>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</si>
  <si>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</si>
  <si>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</si>
  <si>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</si>
  <si>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</si>
  <si>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</si>
  <si>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</si>
  <si>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</si>
  <si>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</si>
  <si>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</si>
  <si>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</si>
  <si>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</si>
  <si>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</si>
  <si>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</si>
  <si>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</si>
  <si>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</si>
  <si>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</si>
  <si>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</si>
  <si>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</si>
  <si>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</si>
  <si>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</si>
  <si>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</si>
  <si>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</si>
  <si>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</si>
  <si>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</si>
  <si>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</si>
  <si>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</si>
  <si>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</si>
  <si>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</si>
  <si>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</si>
  <si>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</si>
  <si>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</si>
  <si>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</si>
  <si>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</si>
  <si>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</si>
  <si>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</si>
  <si>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</si>
  <si>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</si>
  <si>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</si>
  <si>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愛知県阿久比町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</si>
  <si>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</si>
  <si>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</si>
  <si>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</si>
  <si>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</si>
  <si>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</si>
  <si>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</si>
  <si>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</si>
  <si>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</si>
  <si>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</si>
  <si>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</si>
  <si>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</si>
  <si>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</si>
  <si>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</si>
  <si>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</si>
  <si>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</si>
  <si>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</si>
  <si>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</si>
  <si>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</si>
  <si>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</si>
  <si>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</si>
  <si>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</si>
  <si>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</si>
  <si>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</si>
  <si>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</si>
  <si>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</si>
  <si>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</si>
  <si>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</si>
  <si>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</si>
  <si>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</si>
  <si>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</si>
  <si>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</si>
  <si>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</si>
  <si>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</si>
  <si>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</si>
  <si>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</si>
  <si>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</si>
  <si>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</si>
  <si>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</si>
  <si>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</si>
  <si>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</si>
  <si>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</si>
  <si>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</si>
  <si>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</si>
  <si>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</si>
  <si>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</si>
  <si>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</si>
  <si>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</si>
  <si>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</si>
  <si>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</si>
  <si>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</si>
  <si>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</si>
  <si>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</si>
  <si>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</si>
  <si>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</si>
  <si>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</si>
  <si>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</si>
  <si>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</si>
  <si>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</si>
  <si>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</si>
  <si>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</si>
  <si>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</si>
  <si>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</si>
  <si>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</si>
  <si>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</si>
  <si>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</si>
  <si>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</si>
  <si>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</si>
  <si>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</si>
  <si>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</si>
  <si>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</si>
  <si>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</si>
  <si>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</si>
  <si>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</si>
  <si>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</si>
  <si>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</si>
  <si>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</si>
  <si>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</si>
  <si>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</si>
  <si>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</si>
  <si>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</si>
  <si>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</si>
  <si>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</si>
  <si>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</si>
  <si>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</si>
  <si>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</si>
  <si>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</si>
  <si>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</si>
  <si>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</si>
  <si>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</si>
  <si>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</si>
  <si>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</si>
  <si>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</si>
  <si>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</si>
  <si>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</si>
  <si>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</si>
  <si>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</si>
  <si>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</si>
  <si>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</si>
  <si>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</si>
  <si>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</si>
  <si>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</si>
  <si>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</si>
  <si>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</si>
  <si>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</si>
  <si>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</si>
  <si>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</si>
  <si>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</si>
  <si>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</si>
  <si>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</si>
  <si>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</si>
  <si>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</si>
  <si>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</si>
  <si>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</si>
  <si>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</si>
  <si>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</si>
  <si>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</si>
  <si>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</si>
  <si>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</si>
  <si>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</si>
  <si>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</si>
  <si>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</si>
  <si>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</si>
  <si>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</si>
  <si>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</si>
  <si>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</si>
  <si>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</si>
  <si>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</si>
  <si>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</si>
  <si>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</si>
  <si>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</si>
  <si>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</si>
  <si>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</si>
  <si>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</si>
  <si>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</si>
  <si>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</si>
  <si>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</si>
  <si>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</si>
  <si>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</si>
  <si>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</si>
  <si>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</si>
  <si>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</si>
  <si>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</si>
  <si>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</si>
  <si>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</si>
  <si>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</si>
  <si>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</si>
  <si>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</si>
  <si>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</si>
  <si>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</si>
  <si>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</si>
  <si>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</si>
  <si>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</si>
  <si>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</si>
  <si>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</si>
  <si>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</si>
  <si>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</si>
  <si>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</si>
  <si>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</si>
  <si>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</si>
  <si>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</si>
  <si>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</si>
  <si>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</si>
  <si>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</si>
  <si>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</si>
  <si>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</si>
  <si>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</si>
  <si>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</si>
  <si>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</si>
  <si>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</si>
  <si>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</si>
  <si>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</si>
  <si>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</si>
  <si>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</si>
  <si>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</si>
  <si>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</si>
  <si>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</si>
  <si>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</si>
  <si>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</si>
  <si>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</si>
  <si>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下水道事業特別会計</t>
  </si>
  <si>
    <t>介護保険特別会計</t>
  </si>
  <si>
    <t>後期高齢者医療特別会計</t>
  </si>
  <si>
    <t>土地取得特別会計</t>
  </si>
  <si>
    <t>その他会計（赤字）</t>
  </si>
  <si>
    <t>その他会計（黒字）</t>
  </si>
  <si>
    <t>愛知県市町村職員退職手当組合</t>
  </si>
  <si>
    <t>知多中部広域事務組合（一般会計）</t>
  </si>
  <si>
    <t>知多中部広域事務組合（一般会計分）</t>
  </si>
  <si>
    <t>知多中部広域事務組合（指令センター特別会計）</t>
    <rPh sb="11" eb="13">
      <t>シレイ</t>
    </rPh>
    <rPh sb="17" eb="19">
      <t>トクベツ</t>
    </rPh>
    <phoneticPr fontId="5"/>
  </si>
  <si>
    <t>東部知多衛生組合</t>
  </si>
  <si>
    <t>愛知県後期高齢者医療広域連合（一般会計）</t>
  </si>
  <si>
    <t>愛知県後期高齢者医療広域連合（後期高齢者医療特別会計）</t>
  </si>
  <si>
    <t>歳入歳出179千円</t>
    <rPh sb="0" eb="2">
      <t>サイニュウ</t>
    </rPh>
    <rPh sb="2" eb="4">
      <t>サイシュツ</t>
    </rPh>
    <rPh sb="7" eb="9">
      <t>セ</t>
    </rPh>
    <phoneticPr fontId="24"/>
  </si>
  <si>
    <t>-</t>
    <phoneticPr fontId="2"/>
  </si>
  <si>
    <t>-</t>
    <phoneticPr fontId="2"/>
  </si>
  <si>
    <t>-</t>
    <phoneticPr fontId="2"/>
  </si>
  <si>
    <t>半田土地開発公社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</si>
</sst>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21019</c:v>
                </c:pt>
                <c:pt idx="1">
                  <c:v>21894</c:v>
                </c:pt>
                <c:pt idx="2">
                  <c:v>36684</c:v>
                </c:pt>
                <c:pt idx="3">
                  <c:v>21620</c:v>
                </c:pt>
                <c:pt idx="4">
                  <c:v>65135</c:v>
                </c:pt>
              </c:numCache>
            </c:numRef>
          </c:val>
          <c:smooth val="0"/>
        </c:ser>
        <c:dLbls>
          <c:showLegendKey val="0"/>
          <c:showVal val="0"/>
          <c:showCatName val="0"/>
          <c:showSerName val="0"/>
          <c:showPercent val="0"/>
          <c:showBubbleSize val="0"/>
        </c:dLbls>
        <c:marker val="1"/>
        <c:smooth val="0"/>
        <c:axId val="131298432"/>
        <c:axId val="131300352"/>
      </c:lineChart>
      <c:catAx>
        <c:axId val="131298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00352"/>
        <c:crosses val="autoZero"/>
        <c:auto val="1"/>
        <c:lblAlgn val="ctr"/>
        <c:lblOffset val="100"/>
        <c:tickLblSkip val="1"/>
        <c:tickMarkSkip val="1"/>
        <c:noMultiLvlLbl val="0"/>
      </c:catAx>
      <c:valAx>
        <c:axId val="131300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9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6.53</c:v>
                </c:pt>
                <c:pt idx="1">
                  <c:v>7.84</c:v>
                </c:pt>
                <c:pt idx="2">
                  <c:v>7.59</c:v>
                </c:pt>
                <c:pt idx="3">
                  <c:v>8.5399999999999991</c:v>
                </c:pt>
                <c:pt idx="4">
                  <c:v>10.98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33.49</c:v>
                </c:pt>
                <c:pt idx="1">
                  <c:v>37.549999999999997</c:v>
                </c:pt>
                <c:pt idx="2">
                  <c:v>38.72</c:v>
                </c:pt>
                <c:pt idx="3">
                  <c:v>44.98</c:v>
                </c:pt>
                <c:pt idx="4">
                  <c:v>51.61</c:v>
                </c:pt>
              </c:numCache>
            </c:numRef>
          </c:val>
        </c:ser>
        <c:dLbls>
          <c:showLegendKey val="0"/>
          <c:showVal val="0"/>
          <c:showCatName val="0"/>
          <c:showSerName val="0"/>
          <c:showPercent val="0"/>
          <c:showBubbleSize val="0"/>
        </c:dLbls>
        <c:gapWidth val="250"/>
        <c:overlap val="100"/>
        <c:axId val="131958656"/>
        <c:axId val="13196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7.13</c:v>
                </c:pt>
                <c:pt idx="1">
                  <c:v>6.17</c:v>
                </c:pt>
                <c:pt idx="2">
                  <c:v>1.51</c:v>
                </c:pt>
                <c:pt idx="3">
                  <c:v>8.9</c:v>
                </c:pt>
                <c:pt idx="4">
                  <c:v>9.7100000000000009</c:v>
                </c:pt>
              </c:numCache>
            </c:numRef>
          </c:val>
          <c:smooth val="0"/>
        </c:ser>
        <c:dLbls>
          <c:showLegendKey val="0"/>
          <c:showVal val="0"/>
          <c:showCatName val="0"/>
          <c:showSerName val="0"/>
          <c:showPercent val="0"/>
          <c:showBubbleSize val="0"/>
        </c:dLbls>
        <c:marker val="1"/>
        <c:smooth val="0"/>
        <c:axId val="131958656"/>
        <c:axId val="131960832"/>
      </c:lineChart>
      <c:catAx>
        <c:axId val="1319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960832"/>
        <c:crosses val="autoZero"/>
        <c:auto val="1"/>
        <c:lblAlgn val="ctr"/>
        <c:lblOffset val="100"/>
        <c:tickLblSkip val="1"/>
        <c:tickMarkSkip val="1"/>
        <c:noMultiLvlLbl val="0"/>
      </c:catAx>
      <c:valAx>
        <c:axId val="1319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2.61</c:v>
                </c:pt>
                <c:pt idx="2">
                  <c:v>#N/A</c:v>
                </c:pt>
                <c:pt idx="3">
                  <c:v>1.7</c:v>
                </c:pt>
                <c:pt idx="4">
                  <c:v>#N/A</c:v>
                </c:pt>
                <c:pt idx="5">
                  <c:v>1.08</c:v>
                </c:pt>
                <c:pt idx="6">
                  <c:v>#N/A</c:v>
                </c:pt>
                <c:pt idx="7">
                  <c:v>2.1</c:v>
                </c:pt>
                <c:pt idx="8">
                  <c:v>#N/A</c:v>
                </c:pt>
                <c:pt idx="9">
                  <c:v>0.28000000000000003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0.55000000000000004</c:v>
                </c:pt>
                <c:pt idx="2">
                  <c:v>#N/A</c:v>
                </c:pt>
                <c:pt idx="3">
                  <c:v>0.18</c:v>
                </c:pt>
                <c:pt idx="4">
                  <c:v>#N/A</c:v>
                </c:pt>
                <c:pt idx="5">
                  <c:v>0.19</c:v>
                </c:pt>
                <c:pt idx="6">
                  <c:v>#N/A</c:v>
                </c:pt>
                <c:pt idx="7">
                  <c:v>0.16</c:v>
                </c:pt>
                <c:pt idx="8">
                  <c:v>#N/A</c:v>
                </c:pt>
                <c:pt idx="9">
                  <c:v>0.65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1.81</c:v>
                </c:pt>
                <c:pt idx="2">
                  <c:v>#N/A</c:v>
                </c:pt>
                <c:pt idx="3">
                  <c:v>3.72</c:v>
                </c:pt>
                <c:pt idx="4">
                  <c:v>#N/A</c:v>
                </c:pt>
                <c:pt idx="5">
                  <c:v>5.9</c:v>
                </c:pt>
                <c:pt idx="6">
                  <c:v>#N/A</c:v>
                </c:pt>
                <c:pt idx="7">
                  <c:v>5.58</c:v>
                </c:pt>
                <c:pt idx="8">
                  <c:v>#N/A</c:v>
                </c:pt>
                <c:pt idx="9">
                  <c:v>5.0999999999999996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6.53</c:v>
                </c:pt>
                <c:pt idx="2">
                  <c:v>#N/A</c:v>
                </c:pt>
                <c:pt idx="3">
                  <c:v>7.83</c:v>
                </c:pt>
                <c:pt idx="4">
                  <c:v>#N/A</c:v>
                </c:pt>
                <c:pt idx="5">
                  <c:v>7.59</c:v>
                </c:pt>
                <c:pt idx="6">
                  <c:v>#N/A</c:v>
                </c:pt>
                <c:pt idx="7">
                  <c:v>8.5399999999999991</c:v>
                </c:pt>
                <c:pt idx="8">
                  <c:v>#N/A</c:v>
                </c:pt>
                <c:pt idx="9">
                  <c:v>10.97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15.83</c:v>
                </c:pt>
                <c:pt idx="2">
                  <c:v>#N/A</c:v>
                </c:pt>
                <c:pt idx="3">
                  <c:v>17.91</c:v>
                </c:pt>
                <c:pt idx="4">
                  <c:v>#N/A</c:v>
                </c:pt>
                <c:pt idx="5">
                  <c:v>19.77</c:v>
                </c:pt>
                <c:pt idx="6">
                  <c:v>#N/A</c:v>
                </c:pt>
                <c:pt idx="7">
                  <c:v>18.96</c:v>
                </c:pt>
                <c:pt idx="8">
                  <c:v>#N/A</c:v>
                </c:pt>
                <c:pt idx="9">
                  <c:v>19.03</c:v>
                </c:pt>
              </c:numCache>
            </c:numRef>
          </c:val>
        </c:ser>
        <c:dLbls>
          <c:showLegendKey val="0"/>
          <c:showVal val="0"/>
          <c:showCatName val="0"/>
          <c:showSerName val="0"/>
          <c:showPercent val="0"/>
          <c:showBubbleSize val="0"/>
        </c:dLbls>
        <c:gapWidth val="150"/>
        <c:overlap val="100"/>
        <c:axId val="132198400"/>
        <c:axId val="132199936"/>
      </c:barChart>
      <c:catAx>
        <c:axId val="1321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99936"/>
        <c:crosses val="autoZero"/>
        <c:auto val="1"/>
        <c:lblAlgn val="ctr"/>
        <c:lblOffset val="100"/>
        <c:tickLblSkip val="1"/>
        <c:tickMarkSkip val="1"/>
        <c:noMultiLvlLbl val="0"/>
      </c:catAx>
      <c:valAx>
        <c:axId val="13219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9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668</c:v>
                </c:pt>
                <c:pt idx="5">
                  <c:v>705</c:v>
                </c:pt>
                <c:pt idx="8">
                  <c:v>720</c:v>
                </c:pt>
                <c:pt idx="11">
                  <c:v>738</c:v>
                </c:pt>
                <c:pt idx="14">
                  <c:v>766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37</c:v>
                </c:pt>
                <c:pt idx="6">
                  <c:v>37</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60</c:v>
                </c:pt>
                <c:pt idx="3">
                  <c:v>38</c:v>
                </c:pt>
                <c:pt idx="6">
                  <c:v>26</c:v>
                </c:pt>
                <c:pt idx="9">
                  <c:v>27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285</c:v>
                </c:pt>
                <c:pt idx="3">
                  <c:v>264</c:v>
                </c:pt>
                <c:pt idx="6">
                  <c:v>273</c:v>
                </c:pt>
                <c:pt idx="9">
                  <c:v>275</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469</c:v>
                </c:pt>
                <c:pt idx="3">
                  <c:v>459</c:v>
                </c:pt>
                <c:pt idx="6">
                  <c:v>456</c:v>
                </c:pt>
                <c:pt idx="9">
                  <c:v>379</c:v>
                </c:pt>
                <c:pt idx="12">
                  <c:v>361</c:v>
                </c:pt>
              </c:numCache>
            </c:numRef>
          </c:val>
        </c:ser>
        <c:dLbls>
          <c:showLegendKey val="0"/>
          <c:showVal val="0"/>
          <c:showCatName val="0"/>
          <c:showSerName val="0"/>
          <c:showPercent val="0"/>
          <c:showBubbleSize val="0"/>
        </c:dLbls>
        <c:gapWidth val="100"/>
        <c:overlap val="100"/>
        <c:axId val="132385792"/>
        <c:axId val="13239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146</c:v>
                </c:pt>
                <c:pt idx="2">
                  <c:v>#N/A</c:v>
                </c:pt>
                <c:pt idx="3">
                  <c:v>#N/A</c:v>
                </c:pt>
                <c:pt idx="4">
                  <c:v>93</c:v>
                </c:pt>
                <c:pt idx="5">
                  <c:v>#N/A</c:v>
                </c:pt>
                <c:pt idx="6">
                  <c:v>#N/A</c:v>
                </c:pt>
                <c:pt idx="7">
                  <c:v>72</c:v>
                </c:pt>
                <c:pt idx="8">
                  <c:v>#N/A</c:v>
                </c:pt>
                <c:pt idx="9">
                  <c:v>#N/A</c:v>
                </c:pt>
                <c:pt idx="10">
                  <c:v>-20</c:v>
                </c:pt>
                <c:pt idx="11">
                  <c:v>#N/A</c:v>
                </c:pt>
                <c:pt idx="12">
                  <c:v>#N/A</c:v>
                </c:pt>
                <c:pt idx="13">
                  <c:v>-51</c:v>
                </c:pt>
                <c:pt idx="14">
                  <c:v>#N/A</c:v>
                </c:pt>
              </c:numCache>
            </c:numRef>
          </c:val>
          <c:smooth val="0"/>
        </c:ser>
        <c:dLbls>
          <c:showLegendKey val="0"/>
          <c:showVal val="0"/>
          <c:showCatName val="0"/>
          <c:showSerName val="0"/>
          <c:showPercent val="0"/>
          <c:showBubbleSize val="0"/>
        </c:dLbls>
        <c:marker val="1"/>
        <c:smooth val="0"/>
        <c:axId val="132385792"/>
        <c:axId val="132396160"/>
      </c:lineChart>
      <c:catAx>
        <c:axId val="1323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96160"/>
        <c:crosses val="autoZero"/>
        <c:auto val="1"/>
        <c:lblAlgn val="ctr"/>
        <c:lblOffset val="100"/>
        <c:tickLblSkip val="1"/>
        <c:tickMarkSkip val="1"/>
        <c:noMultiLvlLbl val="0"/>
      </c:catAx>
      <c:valAx>
        <c:axId val="13239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6307</c:v>
                </c:pt>
                <c:pt idx="5">
                  <c:v>6501</c:v>
                </c:pt>
                <c:pt idx="8">
                  <c:v>6822</c:v>
                </c:pt>
                <c:pt idx="11">
                  <c:v>7075</c:v>
                </c:pt>
                <c:pt idx="14">
                  <c:v>7132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3186</c:v>
                </c:pt>
                <c:pt idx="5">
                  <c:v>3146</c:v>
                </c:pt>
                <c:pt idx="8">
                  <c:v>3278</c:v>
                </c:pt>
                <c:pt idx="11">
                  <c:v>3329</c:v>
                </c:pt>
                <c:pt idx="14">
                  <c:v>3086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2963</c:v>
                </c:pt>
                <c:pt idx="5">
                  <c:v>3237</c:v>
                </c:pt>
                <c:pt idx="8">
                  <c:v>3464</c:v>
                </c:pt>
                <c:pt idx="11">
                  <c:v>3807</c:v>
                </c:pt>
                <c:pt idx="14">
                  <c:v>4094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1561</c:v>
                </c:pt>
                <c:pt idx="3">
                  <c:v>1563</c:v>
                </c:pt>
                <c:pt idx="6">
                  <c:v>1480</c:v>
                </c:pt>
                <c:pt idx="9">
                  <c:v>1683</c:v>
                </c:pt>
                <c:pt idx="12">
                  <c:v>1603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161</c:v>
                </c:pt>
                <c:pt idx="3">
                  <c:v>156</c:v>
                </c:pt>
                <c:pt idx="6">
                  <c:v>131</c:v>
                </c:pt>
                <c:pt idx="9">
                  <c:v>154</c:v>
                </c:pt>
                <c:pt idx="12">
                  <c:v>201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4940</c:v>
                </c:pt>
                <c:pt idx="3">
                  <c:v>4614</c:v>
                </c:pt>
                <c:pt idx="6">
                  <c:v>4286</c:v>
                </c:pt>
                <c:pt idx="9">
                  <c:v>4022</c:v>
                </c:pt>
                <c:pt idx="12">
                  <c:v>3908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405</c:v>
                </c:pt>
                <c:pt idx="3">
                  <c:v>368</c:v>
                </c:pt>
                <c:pt idx="6">
                  <c:v>331</c:v>
                </c:pt>
                <c:pt idx="9">
                  <c:v>294</c:v>
                </c:pt>
                <c:pt idx="12">
                  <c:v>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4161</c:v>
                </c:pt>
                <c:pt idx="3">
                  <c:v>4408</c:v>
                </c:pt>
                <c:pt idx="6">
                  <c:v>5068</c:v>
                </c:pt>
                <c:pt idx="9">
                  <c:v>5446</c:v>
                </c:pt>
                <c:pt idx="12">
                  <c:v>6633</c:v>
                </c:pt>
              </c:numCache>
            </c:numRef>
          </c:val>
        </c:ser>
        <c:dLbls>
          <c:showLegendKey val="0"/>
          <c:showVal val="0"/>
          <c:showCatName val="0"/>
          <c:showSerName val="0"/>
          <c:showPercent val="0"/>
          <c:showBubbleSize val="0"/>
        </c:dLbls>
        <c:gapWidth val="100"/>
        <c:overlap val="100"/>
        <c:axId val="132539520"/>
        <c:axId val="13254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2539520"/>
        <c:axId val="132541440"/>
      </c:lineChart>
      <c:catAx>
        <c:axId val="13253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541440"/>
        <c:crosses val="autoZero"/>
        <c:auto val="1"/>
        <c:lblAlgn val="ctr"/>
        <c:lblOffset val="100"/>
        <c:tickLblSkip val="1"/>
        <c:tickMarkSkip val="1"/>
        <c:noMultiLvlLbl val="0"/>
      </c:catAx>
      <c:valAx>
        <c:axId val="13254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3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27,919
27,676
23.80
9,764,505
9,110,281
594,944
5,420,178
6,633,403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この数年は低下傾向にありますが、この傾向は類似団体や全国・県平均も同様であり、また依然として類似団体内平均値を上回っています。</a:t>
          </a:r>
          <a:endParaRPr lang="ja-JP" altLang="ja-JP" sz="1400">
            <a:effectLst/>
          </a:endParaRPr>
        </a:p>
        <a:p>
          <a:r>
            <a:rPr lang="ja-JP" altLang="ja-JP" sz="1100">
              <a:solidFill>
                <a:schemeClr val="dk1"/>
              </a:solidFill>
              <a:effectLst/>
              <a:latin typeface="+mn-lt"/>
              <a:ea typeface="+mn-ea"/>
              <a:cs typeface="+mn-cs"/>
            </a:rPr>
            <a:t>　今年度は、</a:t>
          </a:r>
          <a:r>
            <a:rPr lang="ja-JP" altLang="en-US" sz="1100">
              <a:solidFill>
                <a:schemeClr val="dk1"/>
              </a:solidFill>
              <a:effectLst/>
              <a:latin typeface="+mn-lt"/>
              <a:ea typeface="+mn-ea"/>
              <a:cs typeface="+mn-cs"/>
            </a:rPr>
            <a:t>人口増加等により</a:t>
          </a:r>
          <a:r>
            <a:rPr lang="ja-JP" altLang="ja-JP" sz="1100">
              <a:solidFill>
                <a:schemeClr val="dk1"/>
              </a:solidFill>
              <a:effectLst/>
              <a:latin typeface="+mn-lt"/>
              <a:ea typeface="+mn-ea"/>
              <a:cs typeface="+mn-cs"/>
            </a:rPr>
            <a:t>財政需要</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5.5</a:t>
          </a:r>
          <a:r>
            <a:rPr lang="ja-JP" altLang="en-US" sz="1100">
              <a:solidFill>
                <a:schemeClr val="dk1"/>
              </a:solidFill>
              <a:effectLst/>
              <a:latin typeface="+mn-lt"/>
              <a:ea typeface="+mn-ea"/>
              <a:cs typeface="+mn-cs"/>
            </a:rPr>
            <a:t>％増加しましたが、町内の主要企業が好調だったことを受け法人町民税が増加したことにより、</a:t>
          </a:r>
          <a:r>
            <a:rPr lang="ja-JP" altLang="ja-JP" sz="1100">
              <a:solidFill>
                <a:schemeClr val="dk1"/>
              </a:solidFill>
              <a:effectLst/>
              <a:latin typeface="+mn-lt"/>
              <a:ea typeface="+mn-ea"/>
              <a:cs typeface="+mn-cs"/>
            </a:rPr>
            <a:t>財政収入</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％の伸びを示し</a:t>
          </a:r>
          <a:r>
            <a:rPr lang="ja-JP" altLang="en-US" sz="1100">
              <a:solidFill>
                <a:schemeClr val="dk1"/>
              </a:solidFill>
              <a:effectLst/>
              <a:latin typeface="+mn-lt"/>
              <a:ea typeface="+mn-ea"/>
              <a:cs typeface="+mn-cs"/>
            </a:rPr>
            <a:t>ました。これにより、</a:t>
          </a:r>
          <a:r>
            <a:rPr lang="ja-JP" altLang="ja-JP" sz="1100">
              <a:solidFill>
                <a:schemeClr val="dk1"/>
              </a:solidFill>
              <a:effectLst/>
              <a:latin typeface="+mn-lt"/>
              <a:ea typeface="+mn-ea"/>
              <a:cs typeface="+mn-cs"/>
            </a:rPr>
            <a:t>単年度</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３ヶ年平均の指数</a:t>
          </a:r>
          <a:r>
            <a:rPr lang="ja-JP" altLang="en-US" sz="1100">
              <a:solidFill>
                <a:schemeClr val="dk1"/>
              </a:solidFill>
              <a:effectLst/>
              <a:latin typeface="+mn-lt"/>
              <a:ea typeface="+mn-ea"/>
              <a:cs typeface="+mn-cs"/>
            </a:rPr>
            <a:t>はわずかに上昇しました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今後は、企業誘致・知多地方税滞納整理機構を活用した滞納額の圧縮を進め、税収の増加・徴収率の向上に努めていきます。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89605</xdr:rowOff>
    </xdr:to>
    <xdr:cxnSp macro="">
      <xdr:nvCxnSpPr>
        <xdr:cNvPr id="67" name="直線コネクタ 66"/>
        <xdr:cNvCxnSpPr/>
      </xdr:nvCxnSpPr>
      <xdr:spPr>
        <a:xfrm flipV="1">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41</xdr:row>
      <xdr:rowOff>89605</xdr:rowOff>
    </xdr:to>
    <xdr:cxnSp macro="">
      <xdr:nvCxnSpPr>
        <xdr:cNvPr id="70" name="直線コネクタ 69"/>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89605</xdr:rowOff>
    </xdr:to>
    <xdr:cxnSp macro="">
      <xdr:nvCxnSpPr>
        <xdr:cNvPr id="73" name="直線コネクタ 72"/>
        <xdr:cNvCxnSpPr/>
      </xdr:nvCxnSpPr>
      <xdr:spPr>
        <a:xfrm>
          <a:off x="2336800" y="707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41</xdr:row>
      <xdr:rowOff>49389</xdr:rowOff>
    </xdr:to>
    <xdr:cxnSp macro="">
      <xdr:nvCxnSpPr>
        <xdr:cNvPr id="76" name="直線コネクタ 75"/>
        <xdr:cNvCxnSpPr/>
      </xdr:nvCxnSpPr>
      <xdr:spPr>
        <a:xfrm>
          <a:off x="1447800" y="701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8" name="円/楕円 87"/>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89" name="テキスト ボックス 88"/>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0" name="円/楕円 89"/>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91" name="テキスト ボックス 90"/>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2" name="円/楕円 91"/>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3" name="テキスト ボックス 92"/>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4" name="円/楕円 93"/>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5" name="テキスト ボックス 94"/>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歳入においては、町税では前年対＋</a:t>
          </a:r>
          <a:r>
            <a:rPr lang="en-US" altLang="ja-JP" sz="1100">
              <a:solidFill>
                <a:schemeClr val="dk1"/>
              </a:solidFill>
              <a:effectLst/>
              <a:latin typeface="+mn-lt"/>
              <a:ea typeface="+mn-ea"/>
              <a:cs typeface="+mn-cs"/>
            </a:rPr>
            <a:t>194,739</a:t>
          </a:r>
          <a:r>
            <a:rPr lang="ja-JP" altLang="ja-JP" sz="1100">
              <a:solidFill>
                <a:schemeClr val="dk1"/>
              </a:solidFill>
              <a:effectLst/>
              <a:latin typeface="+mn-lt"/>
              <a:ea typeface="+mn-ea"/>
              <a:cs typeface="+mn-cs"/>
            </a:rPr>
            <a:t>千円増となり、</a:t>
          </a:r>
          <a:r>
            <a:rPr lang="ja-JP" altLang="en-US" sz="1100">
              <a:solidFill>
                <a:schemeClr val="dk1"/>
              </a:solidFill>
              <a:effectLst/>
              <a:latin typeface="+mn-lt"/>
              <a:ea typeface="+mn-ea"/>
              <a:cs typeface="+mn-cs"/>
            </a:rPr>
            <a:t>地方消費税交付金</a:t>
          </a:r>
          <a:r>
            <a:rPr lang="ja-JP" altLang="ja-JP" sz="1100">
              <a:solidFill>
                <a:schemeClr val="dk1"/>
              </a:solidFill>
              <a:effectLst/>
              <a:latin typeface="+mn-lt"/>
              <a:ea typeface="+mn-ea"/>
              <a:cs typeface="+mn-cs"/>
            </a:rPr>
            <a:t>が前年対＋</a:t>
          </a:r>
          <a:r>
            <a:rPr lang="en-US" altLang="ja-JP" sz="1100">
              <a:solidFill>
                <a:schemeClr val="dk1"/>
              </a:solidFill>
              <a:effectLst/>
              <a:latin typeface="+mn-lt"/>
              <a:ea typeface="+mn-ea"/>
              <a:cs typeface="+mn-cs"/>
            </a:rPr>
            <a:t>55,864</a:t>
          </a:r>
          <a:r>
            <a:rPr lang="ja-JP" altLang="ja-JP" sz="1100">
              <a:solidFill>
                <a:schemeClr val="dk1"/>
              </a:solidFill>
              <a:effectLst/>
              <a:latin typeface="+mn-lt"/>
              <a:ea typeface="+mn-ea"/>
              <a:cs typeface="+mn-cs"/>
            </a:rPr>
            <a:t>千円増となった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臨時財政対策債が</a:t>
          </a:r>
          <a:r>
            <a:rPr lang="ja-JP" altLang="ja-JP" sz="1100">
              <a:solidFill>
                <a:schemeClr val="dk1"/>
              </a:solidFill>
              <a:effectLst/>
              <a:latin typeface="+mn-lt"/>
              <a:ea typeface="+mn-ea"/>
              <a:cs typeface="+mn-cs"/>
            </a:rPr>
            <a:t>前年対△</a:t>
          </a:r>
          <a:r>
            <a:rPr lang="en-US" altLang="ja-JP" sz="1100">
              <a:solidFill>
                <a:schemeClr val="dk1"/>
              </a:solidFill>
              <a:effectLst/>
              <a:latin typeface="+mn-lt"/>
              <a:ea typeface="+mn-ea"/>
              <a:cs typeface="+mn-cs"/>
            </a:rPr>
            <a:t>107,090</a:t>
          </a:r>
          <a:r>
            <a:rPr lang="ja-JP" altLang="ja-JP" sz="1100">
              <a:solidFill>
                <a:schemeClr val="dk1"/>
              </a:solidFill>
              <a:effectLst/>
              <a:latin typeface="+mn-lt"/>
              <a:ea typeface="+mn-ea"/>
              <a:cs typeface="+mn-cs"/>
            </a:rPr>
            <a:t>千円と減少</a:t>
          </a:r>
          <a:r>
            <a:rPr lang="ja-JP" altLang="en-US" sz="1100">
              <a:solidFill>
                <a:schemeClr val="dk1"/>
              </a:solidFill>
              <a:effectLst/>
              <a:latin typeface="+mn-lt"/>
              <a:ea typeface="+mn-ea"/>
              <a:cs typeface="+mn-cs"/>
            </a:rPr>
            <a:t>したこともあり、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34,962</a:t>
          </a:r>
          <a:r>
            <a:rPr lang="ja-JP" altLang="ja-JP" sz="1100">
              <a:solidFill>
                <a:schemeClr val="dk1"/>
              </a:solidFill>
              <a:effectLst/>
              <a:latin typeface="+mn-lt"/>
              <a:ea typeface="+mn-ea"/>
              <a:cs typeface="+mn-cs"/>
            </a:rPr>
            <a:t>千円増となりました。一方、歳出においては、人件費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前年対△</a:t>
          </a:r>
          <a:r>
            <a:rPr lang="en-US" altLang="ja-JP" sz="1100">
              <a:solidFill>
                <a:schemeClr val="dk1"/>
              </a:solidFill>
              <a:effectLst/>
              <a:latin typeface="+mn-lt"/>
              <a:ea typeface="+mn-ea"/>
              <a:cs typeface="+mn-cs"/>
            </a:rPr>
            <a:t>38,536</a:t>
          </a:r>
          <a:r>
            <a:rPr lang="ja-JP" altLang="ja-JP" sz="1100">
              <a:solidFill>
                <a:schemeClr val="dk1"/>
              </a:solidFill>
              <a:effectLst/>
              <a:latin typeface="+mn-lt"/>
              <a:ea typeface="+mn-ea"/>
              <a:cs typeface="+mn-cs"/>
            </a:rPr>
            <a:t>千円と減少</a:t>
          </a:r>
          <a:r>
            <a:rPr lang="ja-JP" altLang="en-US" sz="1100">
              <a:solidFill>
                <a:schemeClr val="dk1"/>
              </a:solidFill>
              <a:effectLst/>
              <a:latin typeface="+mn-lt"/>
              <a:ea typeface="+mn-ea"/>
              <a:cs typeface="+mn-cs"/>
            </a:rPr>
            <a:t>しましたが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繰出金が</a:t>
          </a:r>
          <a:r>
            <a:rPr lang="ja-JP" altLang="ja-JP" sz="1100">
              <a:solidFill>
                <a:schemeClr val="dk1"/>
              </a:solidFill>
              <a:effectLst/>
              <a:latin typeface="+mn-lt"/>
              <a:ea typeface="+mn-ea"/>
              <a:cs typeface="+mn-cs"/>
            </a:rPr>
            <a:t>前年対＋</a:t>
          </a:r>
          <a:r>
            <a:rPr lang="en-US" altLang="ja-JP" sz="1100">
              <a:solidFill>
                <a:schemeClr val="dk1"/>
              </a:solidFill>
              <a:effectLst/>
              <a:latin typeface="+mn-lt"/>
              <a:ea typeface="+mn-ea"/>
              <a:cs typeface="+mn-cs"/>
            </a:rPr>
            <a:t>61,527</a:t>
          </a:r>
          <a:r>
            <a:rPr lang="ja-JP" altLang="ja-JP" sz="1100">
              <a:solidFill>
                <a:schemeClr val="dk1"/>
              </a:solidFill>
              <a:effectLst/>
              <a:latin typeface="+mn-lt"/>
              <a:ea typeface="+mn-ea"/>
              <a:cs typeface="+mn-cs"/>
            </a:rPr>
            <a:t>千円増となり、</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が前年対＋</a:t>
          </a:r>
          <a:r>
            <a:rPr lang="en-US" altLang="ja-JP" sz="1100">
              <a:solidFill>
                <a:schemeClr val="dk1"/>
              </a:solidFill>
              <a:effectLst/>
              <a:latin typeface="+mn-lt"/>
              <a:ea typeface="+mn-ea"/>
              <a:cs typeface="+mn-cs"/>
            </a:rPr>
            <a:t>28,890</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、物件費</a:t>
          </a:r>
          <a:r>
            <a:rPr lang="ja-JP" altLang="ja-JP" sz="1100">
              <a:solidFill>
                <a:schemeClr val="dk1"/>
              </a:solidFill>
              <a:effectLst/>
              <a:latin typeface="+mn-lt"/>
              <a:ea typeface="+mn-ea"/>
              <a:cs typeface="+mn-cs"/>
            </a:rPr>
            <a:t>が前年対＋</a:t>
          </a:r>
          <a:r>
            <a:rPr lang="en-US" altLang="ja-JP" sz="1100">
              <a:solidFill>
                <a:schemeClr val="dk1"/>
              </a:solidFill>
              <a:effectLst/>
              <a:latin typeface="+mn-lt"/>
              <a:ea typeface="+mn-ea"/>
              <a:cs typeface="+mn-cs"/>
            </a:rPr>
            <a:t>23,398</a:t>
          </a:r>
          <a:r>
            <a:rPr lang="ja-JP" altLang="ja-JP" sz="1100">
              <a:solidFill>
                <a:schemeClr val="dk1"/>
              </a:solidFill>
              <a:effectLst/>
              <a:latin typeface="+mn-lt"/>
              <a:ea typeface="+mn-ea"/>
              <a:cs typeface="+mn-cs"/>
            </a:rPr>
            <a:t>千円増したこともあり、全体では＋</a:t>
          </a:r>
          <a:r>
            <a:rPr lang="en-US" altLang="ja-JP" sz="1100">
              <a:solidFill>
                <a:schemeClr val="dk1"/>
              </a:solidFill>
              <a:effectLst/>
              <a:latin typeface="+mn-lt"/>
              <a:ea typeface="+mn-ea"/>
              <a:cs typeface="+mn-cs"/>
            </a:rPr>
            <a:t>37,245</a:t>
          </a:r>
          <a:r>
            <a:rPr lang="ja-JP" altLang="ja-JP" sz="1100">
              <a:solidFill>
                <a:schemeClr val="dk1"/>
              </a:solidFill>
              <a:effectLst/>
              <a:latin typeface="+mn-lt"/>
              <a:ea typeface="+mn-ea"/>
              <a:cs typeface="+mn-cs"/>
            </a:rPr>
            <a:t>千円増となりました。</a:t>
          </a:r>
          <a:endParaRPr lang="ja-JP" altLang="ja-JP" sz="1400">
            <a:effectLst/>
          </a:endParaRPr>
        </a:p>
        <a:p>
          <a:r>
            <a:rPr lang="ja-JP" altLang="ja-JP" sz="1100">
              <a:solidFill>
                <a:schemeClr val="dk1"/>
              </a:solidFill>
              <a:effectLst/>
              <a:latin typeface="+mn-lt"/>
              <a:ea typeface="+mn-ea"/>
              <a:cs typeface="+mn-cs"/>
            </a:rPr>
            <a:t>　歳入に対し歳出の</a:t>
          </a:r>
          <a:r>
            <a:rPr lang="ja-JP" altLang="en-US" sz="1100">
              <a:solidFill>
                <a:schemeClr val="dk1"/>
              </a:solidFill>
              <a:effectLst/>
              <a:latin typeface="+mn-lt"/>
              <a:ea typeface="+mn-ea"/>
              <a:cs typeface="+mn-cs"/>
            </a:rPr>
            <a:t>増加が大きかった</a:t>
          </a:r>
          <a:r>
            <a:rPr lang="ja-JP" altLang="ja-JP" sz="1100">
              <a:solidFill>
                <a:schemeClr val="dk1"/>
              </a:solidFill>
              <a:effectLst/>
              <a:latin typeface="+mn-lt"/>
              <a:ea typeface="+mn-ea"/>
              <a:cs typeface="+mn-cs"/>
            </a:rPr>
            <a:t>ため、全体においては、前年度を</a:t>
          </a:r>
          <a:r>
            <a:rPr lang="ja-JP" altLang="en-US" sz="1100">
              <a:solidFill>
                <a:schemeClr val="dk1"/>
              </a:solidFill>
              <a:effectLst/>
              <a:latin typeface="+mn-lt"/>
              <a:ea typeface="+mn-ea"/>
              <a:cs typeface="+mn-cs"/>
            </a:rPr>
            <a:t>わずかに上</a:t>
          </a:r>
          <a:r>
            <a:rPr lang="ja-JP" altLang="ja-JP" sz="1100">
              <a:solidFill>
                <a:schemeClr val="dk1"/>
              </a:solidFill>
              <a:effectLst/>
              <a:latin typeface="+mn-lt"/>
              <a:ea typeface="+mn-ea"/>
              <a:cs typeface="+mn-cs"/>
            </a:rPr>
            <a:t>回りました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類似団体内平均値</a:t>
          </a:r>
          <a:r>
            <a:rPr lang="ja-JP" altLang="en-US" sz="1100">
              <a:solidFill>
                <a:schemeClr val="dk1"/>
              </a:solidFill>
              <a:effectLst/>
              <a:latin typeface="+mn-lt"/>
              <a:ea typeface="+mn-ea"/>
              <a:cs typeface="+mn-cs"/>
            </a:rPr>
            <a:t>よりは下</a:t>
          </a:r>
          <a:r>
            <a:rPr lang="ja-JP" altLang="ja-JP" sz="1100">
              <a:solidFill>
                <a:schemeClr val="dk1"/>
              </a:solidFill>
              <a:effectLst/>
              <a:latin typeface="+mn-lt"/>
              <a:ea typeface="+mn-ea"/>
              <a:cs typeface="+mn-cs"/>
            </a:rPr>
            <a:t>回っています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今後も扶助費等の経常経費の増加が見込まれますが、事務事業の見直しを行い抑制に努めます。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61</xdr:row>
      <xdr:rowOff>75946</xdr:rowOff>
    </xdr:to>
    <xdr:cxnSp macro="">
      <xdr:nvCxnSpPr>
        <xdr:cNvPr id="128" name="直線コネクタ 127"/>
        <xdr:cNvCxnSpPr/>
      </xdr:nvCxnSpPr>
      <xdr:spPr>
        <a:xfrm>
          <a:off x="4114800" y="105247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62</xdr:row>
      <xdr:rowOff>5842</xdr:rowOff>
    </xdr:to>
    <xdr:cxnSp macro="">
      <xdr:nvCxnSpPr>
        <xdr:cNvPr id="131" name="直線コネクタ 130"/>
        <xdr:cNvCxnSpPr/>
      </xdr:nvCxnSpPr>
      <xdr:spPr>
        <a:xfrm flipV="1">
          <a:off x="3225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62</xdr:row>
      <xdr:rowOff>5842</xdr:rowOff>
    </xdr:to>
    <xdr:cxnSp macro="">
      <xdr:nvCxnSpPr>
        <xdr:cNvPr id="134" name="直線コネクタ 133"/>
        <xdr:cNvCxnSpPr/>
      </xdr:nvCxnSpPr>
      <xdr:spPr>
        <a:xfrm>
          <a:off x="2336800" y="105295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15494</xdr:rowOff>
    </xdr:to>
    <xdr:cxnSp macro="">
      <xdr:nvCxnSpPr>
        <xdr:cNvPr id="137" name="直線コネクタ 136"/>
        <xdr:cNvCxnSpPr/>
      </xdr:nvCxnSpPr>
      <xdr:spPr>
        <a:xfrm flipV="1">
          <a:off x="1447800" y="105295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25146</xdr:rowOff>
    </xdr:from>
    <xdr:to>
      <xdr:col>7</xdr:col>
      <xdr:colOff>203200</xdr:colOff>
      <xdr:row>61</xdr:row>
      <xdr:rowOff>126746</xdr:rowOff>
    </xdr:to>
    <xdr:sp macro="" textlink="">
      <xdr:nvSpPr>
        <xdr:cNvPr id="147" name="円/楕円 146"/>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41673</xdr:rowOff>
    </xdr:from>
    <xdr:ext cx="762000" cy="259045"/>
    <xdr:sp macro="" textlink="">
      <xdr:nvSpPr>
        <xdr:cNvPr id="148"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49" name="円/楕円 148"/>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50" name="テキスト ボックス 149"/>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1" name="円/楕円 150"/>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66819</xdr:rowOff>
    </xdr:from>
    <xdr:ext cx="762000" cy="259045"/>
    <xdr:sp macro="" textlink="">
      <xdr:nvSpPr>
        <xdr:cNvPr id="152" name="テキスト ボックス 151"/>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3" name="円/楕円 152"/>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4" name="テキスト ボックス 153"/>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5" name="円/楕円 154"/>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6" name="テキスト ボックス 155"/>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依然として類似団体平均値を下回り、この数年はほぼ横ばい状態ですが、前年比で</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人件費については、</a:t>
          </a:r>
          <a:r>
            <a:rPr lang="ja-JP" altLang="en-US" sz="1100">
              <a:solidFill>
                <a:schemeClr val="dk1"/>
              </a:solidFill>
              <a:effectLst/>
              <a:latin typeface="+mn-lt"/>
              <a:ea typeface="+mn-ea"/>
              <a:cs typeface="+mn-cs"/>
            </a:rPr>
            <a:t>前年度に</a:t>
          </a:r>
          <a:r>
            <a:rPr lang="ja-JP" altLang="ja-JP" sz="1100">
              <a:solidFill>
                <a:schemeClr val="dk1"/>
              </a:solidFill>
              <a:effectLst/>
              <a:latin typeface="+mn-lt"/>
              <a:ea typeface="+mn-ea"/>
              <a:cs typeface="+mn-cs"/>
            </a:rPr>
            <a:t>今後退職者が増えることを見越して、新たに職員を採用したこと</a:t>
          </a:r>
          <a:r>
            <a:rPr lang="ja-JP" altLang="en-US" sz="1100">
              <a:solidFill>
                <a:schemeClr val="dk1"/>
              </a:solidFill>
              <a:effectLst/>
              <a:latin typeface="+mn-lt"/>
              <a:ea typeface="+mn-ea"/>
              <a:cs typeface="+mn-cs"/>
            </a:rPr>
            <a:t>もあり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その反動により</a:t>
          </a:r>
          <a:r>
            <a:rPr lang="ja-JP" altLang="ja-JP" sz="1100">
              <a:solidFill>
                <a:schemeClr val="dk1"/>
              </a:solidFill>
              <a:effectLst/>
              <a:latin typeface="+mn-lt"/>
              <a:ea typeface="+mn-ea"/>
              <a:cs typeface="+mn-cs"/>
            </a:rPr>
            <a:t>前年比で</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しました。また、急激な人口増加に伴い、今後は職員数の増加が見込まれますが、引き続き人件費の削減を図っていきます。</a:t>
          </a:r>
          <a:endParaRPr lang="ja-JP" altLang="ja-JP" sz="1400">
            <a:effectLst/>
          </a:endParaRPr>
        </a:p>
        <a:p>
          <a:r>
            <a:rPr lang="ja-JP" altLang="ja-JP" sz="1100">
              <a:solidFill>
                <a:schemeClr val="dk1"/>
              </a:solidFill>
              <a:effectLst/>
              <a:latin typeface="+mn-lt"/>
              <a:ea typeface="+mn-ea"/>
              <a:cs typeface="+mn-cs"/>
            </a:rPr>
            <a:t>　一方、物件費については、臨時給付金給付事業</a:t>
          </a:r>
          <a:r>
            <a:rPr lang="ja-JP" altLang="en-US" sz="1100">
              <a:solidFill>
                <a:schemeClr val="dk1"/>
              </a:solidFill>
              <a:effectLst/>
              <a:latin typeface="+mn-lt"/>
              <a:ea typeface="+mn-ea"/>
              <a:cs typeface="+mn-cs"/>
            </a:rPr>
            <a:t>や子育て世帯特例給付金給付事業に伴う電算プログラム変更委託料等の増加により</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しました。今後は業務内容を精査し抑制に努めていきます。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96</xdr:rowOff>
    </xdr:from>
    <xdr:to>
      <xdr:col>7</xdr:col>
      <xdr:colOff>152400</xdr:colOff>
      <xdr:row>83</xdr:row>
      <xdr:rowOff>3868</xdr:rowOff>
    </xdr:to>
    <xdr:cxnSp macro="">
      <xdr:nvCxnSpPr>
        <xdr:cNvPr id="191" name="直線コネクタ 190"/>
        <xdr:cNvCxnSpPr/>
      </xdr:nvCxnSpPr>
      <xdr:spPr>
        <a:xfrm flipV="1">
          <a:off x="4114800" y="14230446"/>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169238</xdr:rowOff>
    </xdr:from>
    <xdr:to>
      <xdr:col>6</xdr:col>
      <xdr:colOff>0</xdr:colOff>
      <xdr:row>83</xdr:row>
      <xdr:rowOff>3868</xdr:rowOff>
    </xdr:to>
    <xdr:cxnSp macro="">
      <xdr:nvCxnSpPr>
        <xdr:cNvPr id="194" name="直線コネクタ 193"/>
        <xdr:cNvCxnSpPr/>
      </xdr:nvCxnSpPr>
      <xdr:spPr>
        <a:xfrm>
          <a:off x="3225800" y="14228138"/>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168377</xdr:rowOff>
    </xdr:from>
    <xdr:to>
      <xdr:col>4</xdr:col>
      <xdr:colOff>482600</xdr:colOff>
      <xdr:row>82</xdr:row>
      <xdr:rowOff>169238</xdr:rowOff>
    </xdr:to>
    <xdr:cxnSp macro="">
      <xdr:nvCxnSpPr>
        <xdr:cNvPr id="197" name="直線コネクタ 196"/>
        <xdr:cNvCxnSpPr/>
      </xdr:nvCxnSpPr>
      <xdr:spPr>
        <a:xfrm>
          <a:off x="2336800" y="14227277"/>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156803</xdr:rowOff>
    </xdr:from>
    <xdr:to>
      <xdr:col>3</xdr:col>
      <xdr:colOff>279400</xdr:colOff>
      <xdr:row>82</xdr:row>
      <xdr:rowOff>168377</xdr:rowOff>
    </xdr:to>
    <xdr:cxnSp macro="">
      <xdr:nvCxnSpPr>
        <xdr:cNvPr id="200" name="直線コネクタ 199"/>
        <xdr:cNvCxnSpPr/>
      </xdr:nvCxnSpPr>
      <xdr:spPr>
        <a:xfrm>
          <a:off x="1447800" y="14215703"/>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120746</xdr:rowOff>
    </xdr:from>
    <xdr:to>
      <xdr:col>7</xdr:col>
      <xdr:colOff>203200</xdr:colOff>
      <xdr:row>83</xdr:row>
      <xdr:rowOff>50896</xdr:rowOff>
    </xdr:to>
    <xdr:sp macro="" textlink="">
      <xdr:nvSpPr>
        <xdr:cNvPr id="210" name="円/楕円 209"/>
        <xdr:cNvSpPr/>
      </xdr:nvSpPr>
      <xdr:spPr>
        <a:xfrm>
          <a:off x="4902200" y="141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137273</xdr:rowOff>
    </xdr:from>
    <xdr:ext cx="762000" cy="259045"/>
    <xdr:sp macro="" textlink="">
      <xdr:nvSpPr>
        <xdr:cNvPr id="211" name="人件費・物件費等の状況該当値テキスト"/>
        <xdr:cNvSpPr txBox="1"/>
      </xdr:nvSpPr>
      <xdr:spPr>
        <a:xfrm>
          <a:off x="5041900" y="140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124518</xdr:rowOff>
    </xdr:from>
    <xdr:to>
      <xdr:col>6</xdr:col>
      <xdr:colOff>50800</xdr:colOff>
      <xdr:row>83</xdr:row>
      <xdr:rowOff>54668</xdr:rowOff>
    </xdr:to>
    <xdr:sp macro="" textlink="">
      <xdr:nvSpPr>
        <xdr:cNvPr id="212" name="円/楕円 211"/>
        <xdr:cNvSpPr/>
      </xdr:nvSpPr>
      <xdr:spPr>
        <a:xfrm>
          <a:off x="4064000" y="141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64845</xdr:rowOff>
    </xdr:from>
    <xdr:ext cx="736600" cy="259045"/>
    <xdr:sp macro="" textlink="">
      <xdr:nvSpPr>
        <xdr:cNvPr id="213" name="テキスト ボックス 212"/>
        <xdr:cNvSpPr txBox="1"/>
      </xdr:nvSpPr>
      <xdr:spPr>
        <a:xfrm>
          <a:off x="3733800" y="1395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118438</xdr:rowOff>
    </xdr:from>
    <xdr:to>
      <xdr:col>4</xdr:col>
      <xdr:colOff>533400</xdr:colOff>
      <xdr:row>83</xdr:row>
      <xdr:rowOff>48588</xdr:rowOff>
    </xdr:to>
    <xdr:sp macro="" textlink="">
      <xdr:nvSpPr>
        <xdr:cNvPr id="214" name="円/楕円 213"/>
        <xdr:cNvSpPr/>
      </xdr:nvSpPr>
      <xdr:spPr>
        <a:xfrm>
          <a:off x="3175000" y="14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58765</xdr:rowOff>
    </xdr:from>
    <xdr:ext cx="762000" cy="259045"/>
    <xdr:sp macro="" textlink="">
      <xdr:nvSpPr>
        <xdr:cNvPr id="215" name="テキスト ボックス 214"/>
        <xdr:cNvSpPr txBox="1"/>
      </xdr:nvSpPr>
      <xdr:spPr>
        <a:xfrm>
          <a:off x="2844800" y="13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117577</xdr:rowOff>
    </xdr:from>
    <xdr:to>
      <xdr:col>3</xdr:col>
      <xdr:colOff>330200</xdr:colOff>
      <xdr:row>83</xdr:row>
      <xdr:rowOff>47727</xdr:rowOff>
    </xdr:to>
    <xdr:sp macro="" textlink="">
      <xdr:nvSpPr>
        <xdr:cNvPr id="216" name="円/楕円 215"/>
        <xdr:cNvSpPr/>
      </xdr:nvSpPr>
      <xdr:spPr>
        <a:xfrm>
          <a:off x="2286000" y="141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57904</xdr:rowOff>
    </xdr:from>
    <xdr:ext cx="762000" cy="259045"/>
    <xdr:sp macro="" textlink="">
      <xdr:nvSpPr>
        <xdr:cNvPr id="217" name="テキスト ボックス 216"/>
        <xdr:cNvSpPr txBox="1"/>
      </xdr:nvSpPr>
      <xdr:spPr>
        <a:xfrm>
          <a:off x="1955800" y="1394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106003</xdr:rowOff>
    </xdr:from>
    <xdr:to>
      <xdr:col>2</xdr:col>
      <xdr:colOff>127000</xdr:colOff>
      <xdr:row>83</xdr:row>
      <xdr:rowOff>36153</xdr:rowOff>
    </xdr:to>
    <xdr:sp macro="" textlink="">
      <xdr:nvSpPr>
        <xdr:cNvPr id="218" name="円/楕円 217"/>
        <xdr:cNvSpPr/>
      </xdr:nvSpPr>
      <xdr:spPr>
        <a:xfrm>
          <a:off x="1397000" y="141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46330</xdr:rowOff>
    </xdr:from>
    <xdr:ext cx="762000" cy="259045"/>
    <xdr:sp macro="" textlink="">
      <xdr:nvSpPr>
        <xdr:cNvPr id="219" name="テキスト ボックス 218"/>
        <xdr:cNvSpPr txBox="1"/>
      </xdr:nvSpPr>
      <xdr:spPr>
        <a:xfrm>
          <a:off x="1066800" y="1393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全国及び県内町村平均値より低いので、特に勤続年数１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年～２５年のラスパイレス指数の低い層を中心に</a:t>
          </a:r>
          <a:r>
            <a:rPr lang="ja-JP" altLang="en-US" sz="1100">
              <a:solidFill>
                <a:schemeClr val="dk1"/>
              </a:solidFill>
              <a:effectLst/>
              <a:latin typeface="+mn-lt"/>
              <a:ea typeface="+mn-ea"/>
              <a:cs typeface="+mn-cs"/>
            </a:rPr>
            <a:t>昇格の見直しなど</a:t>
          </a:r>
          <a:r>
            <a:rPr lang="ja-JP" altLang="ja-JP" sz="1100">
              <a:solidFill>
                <a:schemeClr val="dk1"/>
              </a:solidFill>
              <a:effectLst/>
              <a:latin typeface="+mn-lt"/>
              <a:ea typeface="+mn-ea"/>
              <a:cs typeface="+mn-cs"/>
            </a:rPr>
            <a:t>を図り、類似団体の平均</a:t>
          </a:r>
          <a:r>
            <a:rPr lang="ja-JP" altLang="en-US" sz="1100">
              <a:solidFill>
                <a:schemeClr val="dk1"/>
              </a:solidFill>
              <a:effectLst/>
              <a:latin typeface="+mn-lt"/>
              <a:ea typeface="+mn-ea"/>
              <a:cs typeface="+mn-cs"/>
            </a:rPr>
            <a:t>及び近隣市町の数値</a:t>
          </a:r>
          <a:r>
            <a:rPr lang="ja-JP" altLang="ja-JP" sz="1100">
              <a:solidFill>
                <a:schemeClr val="dk1"/>
              </a:solidFill>
              <a:effectLst/>
              <a:latin typeface="+mn-lt"/>
              <a:ea typeface="+mn-ea"/>
              <a:cs typeface="+mn-cs"/>
            </a:rPr>
            <a:t>に近づけるよう努めます。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83</xdr:row>
      <xdr:rowOff>52916</xdr:rowOff>
    </xdr:to>
    <xdr:cxnSp macro="">
      <xdr:nvCxnSpPr>
        <xdr:cNvPr id="255" name="直線コネクタ 254"/>
        <xdr:cNvCxnSpPr/>
      </xdr:nvCxnSpPr>
      <xdr:spPr>
        <a:xfrm flipV="1">
          <a:off x="16179800" y="1409941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87</xdr:row>
      <xdr:rowOff>125488</xdr:rowOff>
    </xdr:to>
    <xdr:cxnSp macro="">
      <xdr:nvCxnSpPr>
        <xdr:cNvPr id="258" name="直線コネクタ 257"/>
        <xdr:cNvCxnSpPr/>
      </xdr:nvCxnSpPr>
      <xdr:spPr>
        <a:xfrm flipV="1">
          <a:off x="15290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125488</xdr:rowOff>
    </xdr:from>
    <xdr:to>
      <xdr:col>22</xdr:col>
      <xdr:colOff>203200</xdr:colOff>
      <xdr:row>88</xdr:row>
      <xdr:rowOff>68943</xdr:rowOff>
    </xdr:to>
    <xdr:cxnSp macro="">
      <xdr:nvCxnSpPr>
        <xdr:cNvPr id="261" name="直線コネクタ 260"/>
        <xdr:cNvCxnSpPr/>
      </xdr:nvCxnSpPr>
      <xdr:spPr>
        <a:xfrm flipV="1">
          <a:off x="14401800" y="1504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68943</xdr:rowOff>
    </xdr:to>
    <xdr:cxnSp macro="">
      <xdr:nvCxnSpPr>
        <xdr:cNvPr id="264" name="直線コネクタ 263"/>
        <xdr:cNvCxnSpPr/>
      </xdr:nvCxnSpPr>
      <xdr:spPr>
        <a:xfrm>
          <a:off x="13512800" y="14340718"/>
          <a:ext cx="889000" cy="8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4" name="円/楕円 273"/>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5"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6" name="円/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74688</xdr:rowOff>
    </xdr:from>
    <xdr:to>
      <xdr:col>22</xdr:col>
      <xdr:colOff>254000</xdr:colOff>
      <xdr:row>88</xdr:row>
      <xdr:rowOff>4838</xdr:rowOff>
    </xdr:to>
    <xdr:sp macro="" textlink="">
      <xdr:nvSpPr>
        <xdr:cNvPr id="278" name="円/楕円 277"/>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79" name="テキスト ボックス 278"/>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0" name="円/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1" name="テキスト ボックス 280"/>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2" name="円/楕円 281"/>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3" name="テキスト ボックス 282"/>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平成２８年度までに大量の退職者が予定されているので、再任用制度を利用し、退職者と新規採用者の調整を図りながら、計画的な職員採用を行い、職員の適切な定員管理に努めます。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47232</xdr:rowOff>
    </xdr:from>
    <xdr:to>
      <xdr:col>24</xdr:col>
      <xdr:colOff>558800</xdr:colOff>
      <xdr:row>60</xdr:row>
      <xdr:rowOff>54126</xdr:rowOff>
    </xdr:to>
    <xdr:cxnSp macro="">
      <xdr:nvCxnSpPr>
        <xdr:cNvPr id="320" name="直線コネクタ 319"/>
        <xdr:cNvCxnSpPr/>
      </xdr:nvCxnSpPr>
      <xdr:spPr>
        <a:xfrm>
          <a:off x="16179800" y="1033423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47232</xdr:rowOff>
    </xdr:from>
    <xdr:to>
      <xdr:col>23</xdr:col>
      <xdr:colOff>406400</xdr:colOff>
      <xdr:row>60</xdr:row>
      <xdr:rowOff>78256</xdr:rowOff>
    </xdr:to>
    <xdr:cxnSp macro="">
      <xdr:nvCxnSpPr>
        <xdr:cNvPr id="323" name="直線コネクタ 322"/>
        <xdr:cNvCxnSpPr/>
      </xdr:nvCxnSpPr>
      <xdr:spPr>
        <a:xfrm flipV="1">
          <a:off x="15290800" y="1033423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26549</xdr:rowOff>
    </xdr:from>
    <xdr:to>
      <xdr:col>22</xdr:col>
      <xdr:colOff>203200</xdr:colOff>
      <xdr:row>60</xdr:row>
      <xdr:rowOff>78256</xdr:rowOff>
    </xdr:to>
    <xdr:cxnSp macro="">
      <xdr:nvCxnSpPr>
        <xdr:cNvPr id="326" name="直線コネクタ 325"/>
        <xdr:cNvCxnSpPr/>
      </xdr:nvCxnSpPr>
      <xdr:spPr>
        <a:xfrm>
          <a:off x="14401800" y="1031354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26549</xdr:rowOff>
    </xdr:from>
    <xdr:to>
      <xdr:col>21</xdr:col>
      <xdr:colOff>0</xdr:colOff>
      <xdr:row>60</xdr:row>
      <xdr:rowOff>55275</xdr:rowOff>
    </xdr:to>
    <xdr:cxnSp macro="">
      <xdr:nvCxnSpPr>
        <xdr:cNvPr id="329" name="直線コネクタ 328"/>
        <xdr:cNvCxnSpPr/>
      </xdr:nvCxnSpPr>
      <xdr:spPr>
        <a:xfrm flipV="1">
          <a:off x="13512800" y="1031354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39" name="円/楕円 338"/>
        <xdr:cNvSpPr/>
      </xdr:nvSpPr>
      <xdr:spPr>
        <a:xfrm>
          <a:off x="169672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19853</xdr:rowOff>
    </xdr:from>
    <xdr:ext cx="762000" cy="259045"/>
    <xdr:sp macro="" textlink="">
      <xdr:nvSpPr>
        <xdr:cNvPr id="340" name="定員管理の状況該当値テキスト"/>
        <xdr:cNvSpPr txBox="1"/>
      </xdr:nvSpPr>
      <xdr:spPr>
        <a:xfrm>
          <a:off x="17106900" y="101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167882</xdr:rowOff>
    </xdr:from>
    <xdr:to>
      <xdr:col>23</xdr:col>
      <xdr:colOff>457200</xdr:colOff>
      <xdr:row>60</xdr:row>
      <xdr:rowOff>98032</xdr:rowOff>
    </xdr:to>
    <xdr:sp macro="" textlink="">
      <xdr:nvSpPr>
        <xdr:cNvPr id="341" name="円/楕円 340"/>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108209</xdr:rowOff>
    </xdr:from>
    <xdr:ext cx="736600" cy="259045"/>
    <xdr:sp macro="" textlink="">
      <xdr:nvSpPr>
        <xdr:cNvPr id="342" name="テキスト ボックス 341"/>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27456</xdr:rowOff>
    </xdr:from>
    <xdr:to>
      <xdr:col>22</xdr:col>
      <xdr:colOff>254000</xdr:colOff>
      <xdr:row>60</xdr:row>
      <xdr:rowOff>129056</xdr:rowOff>
    </xdr:to>
    <xdr:sp macro="" textlink="">
      <xdr:nvSpPr>
        <xdr:cNvPr id="343" name="円/楕円 342"/>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113833</xdr:rowOff>
    </xdr:from>
    <xdr:ext cx="762000" cy="259045"/>
    <xdr:sp macro="" textlink="">
      <xdr:nvSpPr>
        <xdr:cNvPr id="344" name="テキスト ボックス 343"/>
        <xdr:cNvSpPr txBox="1"/>
      </xdr:nvSpPr>
      <xdr:spPr>
        <a:xfrm>
          <a:off x="14909800" y="104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147199</xdr:rowOff>
    </xdr:from>
    <xdr:to>
      <xdr:col>21</xdr:col>
      <xdr:colOff>50800</xdr:colOff>
      <xdr:row>60</xdr:row>
      <xdr:rowOff>77349</xdr:rowOff>
    </xdr:to>
    <xdr:sp macro="" textlink="">
      <xdr:nvSpPr>
        <xdr:cNvPr id="345" name="円/楕円 344"/>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87526</xdr:rowOff>
    </xdr:from>
    <xdr:ext cx="762000" cy="259045"/>
    <xdr:sp macro="" textlink="">
      <xdr:nvSpPr>
        <xdr:cNvPr id="346" name="テキスト ボックス 345"/>
        <xdr:cNvSpPr txBox="1"/>
      </xdr:nvSpPr>
      <xdr:spPr>
        <a:xfrm>
          <a:off x="14020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4475</xdr:rowOff>
    </xdr:from>
    <xdr:to>
      <xdr:col>19</xdr:col>
      <xdr:colOff>533400</xdr:colOff>
      <xdr:row>60</xdr:row>
      <xdr:rowOff>106075</xdr:rowOff>
    </xdr:to>
    <xdr:sp macro="" textlink="">
      <xdr:nvSpPr>
        <xdr:cNvPr id="347" name="円/楕円 346"/>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116252</xdr:rowOff>
    </xdr:from>
    <xdr:ext cx="762000" cy="259045"/>
    <xdr:sp macro="" textlink="">
      <xdr:nvSpPr>
        <xdr:cNvPr id="348" name="テキスト ボックス 347"/>
        <xdr:cNvSpPr txBox="1"/>
      </xdr:nvSpPr>
      <xdr:spPr>
        <a:xfrm>
          <a:off x="13131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類似団体平均値を</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ﾎﾟｲﾝﾄ下回っています。</a:t>
          </a:r>
          <a:endParaRPr lang="ja-JP" altLang="ja-JP" sz="1400">
            <a:effectLst/>
          </a:endParaRPr>
        </a:p>
        <a:p>
          <a:pPr rtl="0"/>
          <a:r>
            <a:rPr lang="ja-JP" altLang="ja-JP" sz="1100">
              <a:solidFill>
                <a:schemeClr val="dk1"/>
              </a:solidFill>
              <a:effectLst/>
              <a:latin typeface="+mn-lt"/>
              <a:ea typeface="+mn-ea"/>
              <a:cs typeface="+mn-cs"/>
            </a:rPr>
            <a:t>　主な要因として、公債費に準ずる債務負担行為に係るものを除き、全ての要素で他の類似団体より下回っているためです。</a:t>
          </a:r>
          <a:endParaRPr lang="ja-JP" altLang="ja-JP" sz="1400">
            <a:effectLst/>
          </a:endParaRPr>
        </a:p>
        <a:p>
          <a:r>
            <a:rPr lang="ja-JP" altLang="ja-JP" sz="1100">
              <a:solidFill>
                <a:schemeClr val="dk1"/>
              </a:solidFill>
              <a:effectLst/>
              <a:latin typeface="+mn-lt"/>
              <a:ea typeface="+mn-ea"/>
              <a:cs typeface="+mn-cs"/>
            </a:rPr>
            <a:t>　今後、大規模な建設事業を控えていますが、償還額の平準化を図り、実質公債費比率の急激な上昇を抑えるよう努めます。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38</xdr:row>
      <xdr:rowOff>148167</xdr:rowOff>
    </xdr:to>
    <xdr:cxnSp macro="">
      <xdr:nvCxnSpPr>
        <xdr:cNvPr id="381" name="直線コネクタ 380"/>
        <xdr:cNvCxnSpPr/>
      </xdr:nvCxnSpPr>
      <xdr:spPr>
        <a:xfrm flipV="1">
          <a:off x="16179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97367</xdr:rowOff>
    </xdr:to>
    <xdr:cxnSp macro="">
      <xdr:nvCxnSpPr>
        <xdr:cNvPr id="384" name="直線コネクタ 383"/>
        <xdr:cNvCxnSpPr/>
      </xdr:nvCxnSpPr>
      <xdr:spPr>
        <a:xfrm flipV="1">
          <a:off x="15290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40</xdr:row>
      <xdr:rowOff>22437</xdr:rowOff>
    </xdr:to>
    <xdr:cxnSp macro="">
      <xdr:nvCxnSpPr>
        <xdr:cNvPr id="387" name="直線コネクタ 386"/>
        <xdr:cNvCxnSpPr/>
      </xdr:nvCxnSpPr>
      <xdr:spPr>
        <a:xfrm flipV="1">
          <a:off x="14401800" y="6783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22437</xdr:rowOff>
    </xdr:from>
    <xdr:to>
      <xdr:col>21</xdr:col>
      <xdr:colOff>0</xdr:colOff>
      <xdr:row>40</xdr:row>
      <xdr:rowOff>22437</xdr:rowOff>
    </xdr:to>
    <xdr:cxnSp macro="">
      <xdr:nvCxnSpPr>
        <xdr:cNvPr id="390" name="直線コネクタ 389"/>
        <xdr:cNvCxnSpPr/>
      </xdr:nvCxnSpPr>
      <xdr:spPr>
        <a:xfrm>
          <a:off x="13512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400" name="円/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97367</xdr:rowOff>
    </xdr:from>
    <xdr:to>
      <xdr:col>23</xdr:col>
      <xdr:colOff>457200</xdr:colOff>
      <xdr:row>39</xdr:row>
      <xdr:rowOff>27517</xdr:rowOff>
    </xdr:to>
    <xdr:sp macro="" textlink="">
      <xdr:nvSpPr>
        <xdr:cNvPr id="402" name="円/楕円 401"/>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37694</xdr:rowOff>
    </xdr:from>
    <xdr:ext cx="736600" cy="259045"/>
    <xdr:sp macro="" textlink="">
      <xdr:nvSpPr>
        <xdr:cNvPr id="403" name="テキスト ボックス 402"/>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4" name="円/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143087</xdr:rowOff>
    </xdr:from>
    <xdr:to>
      <xdr:col>21</xdr:col>
      <xdr:colOff>50800</xdr:colOff>
      <xdr:row>40</xdr:row>
      <xdr:rowOff>73237</xdr:rowOff>
    </xdr:to>
    <xdr:sp macro="" textlink="">
      <xdr:nvSpPr>
        <xdr:cNvPr id="406" name="円/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143087</xdr:rowOff>
    </xdr:from>
    <xdr:to>
      <xdr:col>19</xdr:col>
      <xdr:colOff>533400</xdr:colOff>
      <xdr:row>40</xdr:row>
      <xdr:rowOff>73237</xdr:rowOff>
    </xdr:to>
    <xdr:sp macro="" textlink="">
      <xdr:nvSpPr>
        <xdr:cNvPr id="408" name="円/楕円 407"/>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83414</xdr:rowOff>
    </xdr:from>
    <xdr:ext cx="762000" cy="259045"/>
    <xdr:sp macro="" textlink="">
      <xdr:nvSpPr>
        <xdr:cNvPr id="409" name="テキスト ボックス 408"/>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将来負担額を充当可能財源等が上回っているため比率は健全化を示しています。</a:t>
          </a:r>
          <a:endParaRPr lang="ja-JP" altLang="ja-JP">
            <a:effectLst/>
          </a:endParaRPr>
        </a:p>
        <a:p>
          <a:r>
            <a:rPr lang="ja-JP" altLang="ja-JP" sz="1100">
              <a:solidFill>
                <a:schemeClr val="dk1"/>
              </a:solidFill>
              <a:effectLst/>
              <a:latin typeface="+mn-lt"/>
              <a:ea typeface="+mn-ea"/>
              <a:cs typeface="+mn-cs"/>
            </a:rPr>
            <a:t>　しかし、新庁舎建設事業など大きな事業もあり、地方債残高の増加、庁舎建設基金の取り崩しによる充当可能財源の減少が見込まれます。</a:t>
          </a:r>
          <a:endParaRPr lang="ja-JP" altLang="ja-JP">
            <a:effectLst/>
          </a:endParaRPr>
        </a:p>
        <a:p>
          <a:r>
            <a:rPr lang="ja-JP" altLang="ja-JP" sz="1100">
              <a:solidFill>
                <a:schemeClr val="dk1"/>
              </a:solidFill>
              <a:effectLst/>
              <a:latin typeface="+mn-lt"/>
              <a:ea typeface="+mn-ea"/>
              <a:cs typeface="+mn-cs"/>
            </a:rPr>
            <a:t>　今後は将来の住民に大きな負担を残さないよう、償還利率の低減や適債項目の選択などに努めていきます。</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27,919
27,676
23.80
9,764,505
9,110,281
594,944
5,420,178
6,633,403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人件費に係るものは、今年度において</a:t>
          </a:r>
          <a:r>
            <a:rPr lang="en-US" altLang="ja-JP" sz="1100">
              <a:solidFill>
                <a:schemeClr val="dk1"/>
              </a:solidFill>
              <a:effectLst/>
              <a:latin typeface="+mn-lt"/>
              <a:ea typeface="+mn-ea"/>
              <a:cs typeface="+mn-cs"/>
            </a:rPr>
            <a:t>21.5</a:t>
          </a:r>
          <a:r>
            <a:rPr lang="ja-JP" altLang="ja-JP" sz="1100">
              <a:solidFill>
                <a:schemeClr val="dk1"/>
              </a:solidFill>
              <a:effectLst/>
              <a:latin typeface="+mn-lt"/>
              <a:ea typeface="+mn-ea"/>
              <a:cs typeface="+mn-cs"/>
            </a:rPr>
            <a:t>％と類似団体内平均値を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ﾎﾟｲﾝﾄ下回って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、人件費の低減に努め</a:t>
          </a:r>
          <a:r>
            <a:rPr lang="ja-JP" altLang="en-US" sz="1100">
              <a:solidFill>
                <a:schemeClr val="dk1"/>
              </a:solidFill>
              <a:effectLst/>
              <a:latin typeface="+mn-lt"/>
              <a:ea typeface="+mn-ea"/>
              <a:cs typeface="+mn-cs"/>
            </a:rPr>
            <a:t>た結果、</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急激な人口増加に伴い、今後も職員数の増加が見込まれるため、退職者と新規採用者の調整を図りながら、人件費の低減に努めていきます。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122428</xdr:rowOff>
    </xdr:to>
    <xdr:cxnSp macro="">
      <xdr:nvCxnSpPr>
        <xdr:cNvPr id="62" name="直線コネクタ 61"/>
        <xdr:cNvCxnSpPr/>
      </xdr:nvCxnSpPr>
      <xdr:spPr>
        <a:xfrm flipV="1">
          <a:off x="3987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122428</xdr:rowOff>
    </xdr:to>
    <xdr:cxnSp macro="">
      <xdr:nvCxnSpPr>
        <xdr:cNvPr id="65" name="直線コネクタ 64"/>
        <xdr:cNvCxnSpPr/>
      </xdr:nvCxnSpPr>
      <xdr:spPr>
        <a:xfrm>
          <a:off x="3098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108712</xdr:rowOff>
    </xdr:to>
    <xdr:cxnSp macro="">
      <xdr:nvCxnSpPr>
        <xdr:cNvPr id="68" name="直線コネクタ 67"/>
        <xdr:cNvCxnSpPr/>
      </xdr:nvCxnSpPr>
      <xdr:spPr>
        <a:xfrm flipV="1">
          <a:off x="2209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108712</xdr:rowOff>
    </xdr:to>
    <xdr:cxnSp macro="">
      <xdr:nvCxnSpPr>
        <xdr:cNvPr id="71" name="直線コネクタ 70"/>
        <xdr:cNvCxnSpPr/>
      </xdr:nvCxnSpPr>
      <xdr:spPr>
        <a:xfrm>
          <a:off x="1320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3" name="円/楕円 82"/>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4" name="テキスト ボックス 83"/>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5" name="円/楕円 84"/>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6" name="テキスト ボックス 8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7" name="円/楕円 86"/>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88" name="テキスト ボックス 87"/>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89" name="円/楕円 88"/>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0" name="テキスト ボックス 89"/>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物件費における経常収支比率が類似団体平均値や愛知県平均を上回っています。</a:t>
          </a:r>
          <a:endParaRPr lang="ja-JP" altLang="ja-JP" sz="1400">
            <a:effectLst/>
          </a:endParaRPr>
        </a:p>
        <a:p>
          <a:pPr rtl="0"/>
          <a:r>
            <a:rPr lang="ja-JP" altLang="ja-JP" sz="1100">
              <a:solidFill>
                <a:schemeClr val="dk1"/>
              </a:solidFill>
              <a:effectLst/>
              <a:latin typeface="+mn-lt"/>
              <a:ea typeface="+mn-ea"/>
              <a:cs typeface="+mn-cs"/>
            </a:rPr>
            <a:t>　これは、人件費を抑制している反面、類似団体平均と比較して、賃金や電算業務機器の賃借料などの割合が高くなっているためです。</a:t>
          </a:r>
          <a:endParaRPr lang="ja-JP" altLang="ja-JP" sz="1400">
            <a:effectLst/>
          </a:endParaRPr>
        </a:p>
        <a:p>
          <a:pPr rtl="0" fontAlgn="base"/>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増加と</a:t>
          </a:r>
          <a:r>
            <a:rPr lang="ja-JP" altLang="ja-JP" sz="1100">
              <a:solidFill>
                <a:schemeClr val="dk1"/>
              </a:solidFill>
              <a:effectLst/>
              <a:latin typeface="+mn-lt"/>
              <a:ea typeface="+mn-ea"/>
              <a:cs typeface="+mn-cs"/>
            </a:rPr>
            <a:t>なっているため、今後は業務内容を精査し抑制に努めていきます。</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17</xdr:row>
      <xdr:rowOff>133858</xdr:rowOff>
    </xdr:to>
    <xdr:cxnSp macro="">
      <xdr:nvCxnSpPr>
        <xdr:cNvPr id="120" name="直線コネクタ 119"/>
        <xdr:cNvCxnSpPr/>
      </xdr:nvCxnSpPr>
      <xdr:spPr>
        <a:xfrm>
          <a:off x="15671800" y="3034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120142</xdr:rowOff>
    </xdr:from>
    <xdr:to>
      <xdr:col>22</xdr:col>
      <xdr:colOff>565150</xdr:colOff>
      <xdr:row>17</xdr:row>
      <xdr:rowOff>138430</xdr:rowOff>
    </xdr:to>
    <xdr:cxnSp macro="">
      <xdr:nvCxnSpPr>
        <xdr:cNvPr id="123" name="直線コネクタ 122"/>
        <xdr:cNvCxnSpPr/>
      </xdr:nvCxnSpPr>
      <xdr:spPr>
        <a:xfrm flipV="1">
          <a:off x="14782800" y="3034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138430</xdr:rowOff>
    </xdr:to>
    <xdr:cxnSp macro="">
      <xdr:nvCxnSpPr>
        <xdr:cNvPr id="126" name="直線コネクタ 125"/>
        <xdr:cNvCxnSpPr/>
      </xdr:nvCxnSpPr>
      <xdr:spPr>
        <a:xfrm>
          <a:off x="13893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133858</xdr:rowOff>
    </xdr:from>
    <xdr:to>
      <xdr:col>20</xdr:col>
      <xdr:colOff>158750</xdr:colOff>
      <xdr:row>18</xdr:row>
      <xdr:rowOff>8128</xdr:rowOff>
    </xdr:to>
    <xdr:cxnSp macro="">
      <xdr:nvCxnSpPr>
        <xdr:cNvPr id="129" name="直線コネクタ 128"/>
        <xdr:cNvCxnSpPr/>
      </xdr:nvCxnSpPr>
      <xdr:spPr>
        <a:xfrm flipV="1">
          <a:off x="13004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39" name="円/楕円 138"/>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0"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1" name="円/楕円 140"/>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2" name="テキスト ボックス 141"/>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3" name="円/楕円 142"/>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4" name="テキスト ボックス 143"/>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5" name="円/楕円 144"/>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46" name="テキスト ボックス 145"/>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128778</xdr:rowOff>
    </xdr:from>
    <xdr:to>
      <xdr:col>19</xdr:col>
      <xdr:colOff>6350</xdr:colOff>
      <xdr:row>18</xdr:row>
      <xdr:rowOff>58928</xdr:rowOff>
    </xdr:to>
    <xdr:sp macro="" textlink="">
      <xdr:nvSpPr>
        <xdr:cNvPr id="147" name="円/楕円 146"/>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43705</xdr:rowOff>
    </xdr:from>
    <xdr:ext cx="762000" cy="259045"/>
    <xdr:sp macro="" textlink="">
      <xdr:nvSpPr>
        <xdr:cNvPr id="148" name="テキスト ボックス 147"/>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扶助費</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係るものは、今年度において</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ﾎﾟｲﾝﾄ減少しましたが、依然として類似団体平均値を上回っています。主な要因としては、類似団体平均と比較して、単独事業費の割合が高くなっています。</a:t>
          </a:r>
          <a:endParaRPr lang="ja-JP" altLang="ja-JP" sz="1400">
            <a:effectLst/>
          </a:endParaRPr>
        </a:p>
        <a:p>
          <a:pPr rtl="0"/>
          <a:r>
            <a:rPr lang="ja-JP" altLang="ja-JP" sz="1100">
              <a:solidFill>
                <a:schemeClr val="dk1"/>
              </a:solidFill>
              <a:effectLst/>
              <a:latin typeface="+mn-lt"/>
              <a:ea typeface="+mn-ea"/>
              <a:cs typeface="+mn-cs"/>
            </a:rPr>
            <a:t>　これは、本町が「安全・安心・安定」のまちづくりを目指しており、特に子育て支援に力を注いでいるためです。</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しかし、今後は事業内容を精査し、事業費の低減に努めます。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63500</xdr:rowOff>
    </xdr:to>
    <xdr:cxnSp macro="">
      <xdr:nvCxnSpPr>
        <xdr:cNvPr id="181" name="直線コネクタ 180"/>
        <xdr:cNvCxnSpPr/>
      </xdr:nvCxnSpPr>
      <xdr:spPr>
        <a:xfrm flipV="1">
          <a:off x="3987800" y="995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63500</xdr:rowOff>
    </xdr:from>
    <xdr:to>
      <xdr:col>5</xdr:col>
      <xdr:colOff>549275</xdr:colOff>
      <xdr:row>58</xdr:row>
      <xdr:rowOff>76200</xdr:rowOff>
    </xdr:to>
    <xdr:cxnSp macro="">
      <xdr:nvCxnSpPr>
        <xdr:cNvPr id="184" name="直線コネクタ 183"/>
        <xdr:cNvCxnSpPr/>
      </xdr:nvCxnSpPr>
      <xdr:spPr>
        <a:xfrm flipV="1">
          <a:off x="3098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76200</xdr:rowOff>
    </xdr:to>
    <xdr:cxnSp macro="">
      <xdr:nvCxnSpPr>
        <xdr:cNvPr id="187" name="直線コネクタ 186"/>
        <xdr:cNvCxnSpPr/>
      </xdr:nvCxnSpPr>
      <xdr:spPr>
        <a:xfrm>
          <a:off x="2209800" y="9880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57150</xdr:rowOff>
    </xdr:from>
    <xdr:to>
      <xdr:col>3</xdr:col>
      <xdr:colOff>142875</xdr:colOff>
      <xdr:row>57</xdr:row>
      <xdr:rowOff>107950</xdr:rowOff>
    </xdr:to>
    <xdr:cxnSp macro="">
      <xdr:nvCxnSpPr>
        <xdr:cNvPr id="190" name="直線コネクタ 189"/>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0" name="円/楕円 199"/>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1"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2" name="円/楕円 201"/>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03" name="テキスト ボックス 202"/>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25400</xdr:rowOff>
    </xdr:from>
    <xdr:to>
      <xdr:col>4</xdr:col>
      <xdr:colOff>396875</xdr:colOff>
      <xdr:row>58</xdr:row>
      <xdr:rowOff>127000</xdr:rowOff>
    </xdr:to>
    <xdr:sp macro="" textlink="">
      <xdr:nvSpPr>
        <xdr:cNvPr id="204" name="円/楕円 203"/>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111777</xdr:rowOff>
    </xdr:from>
    <xdr:ext cx="762000" cy="259045"/>
    <xdr:sp macro="" textlink="">
      <xdr:nvSpPr>
        <xdr:cNvPr id="205" name="テキスト ボックス 204"/>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06" name="円/楕円 205"/>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07" name="テキスト ボックス 206"/>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6350</xdr:rowOff>
    </xdr:from>
    <xdr:to>
      <xdr:col>1</xdr:col>
      <xdr:colOff>676275</xdr:colOff>
      <xdr:row>57</xdr:row>
      <xdr:rowOff>107950</xdr:rowOff>
    </xdr:to>
    <xdr:sp macro="" textlink="">
      <xdr:nvSpPr>
        <xdr:cNvPr id="208" name="円/楕円 207"/>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92727</xdr:rowOff>
    </xdr:from>
    <xdr:ext cx="762000" cy="259045"/>
    <xdr:sp macro="" textlink="">
      <xdr:nvSpPr>
        <xdr:cNvPr id="209" name="テキスト ボックス 208"/>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類似団体内平均値を</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ﾎﾟｲﾝﾄ下回っていますが、県平均を上回っています。</a:t>
          </a:r>
          <a:endParaRPr lang="ja-JP" altLang="ja-JP" sz="1400">
            <a:effectLst/>
          </a:endParaRPr>
        </a:p>
        <a:p>
          <a:r>
            <a:rPr lang="ja-JP" altLang="ja-JP" sz="1100">
              <a:solidFill>
                <a:schemeClr val="dk1"/>
              </a:solidFill>
              <a:effectLst/>
              <a:latin typeface="+mn-lt"/>
              <a:ea typeface="+mn-ea"/>
              <a:cs typeface="+mn-cs"/>
            </a:rPr>
            <a:t>　前年度と比較し今年度は横ばいでしたが、下水道事業の公債費に対するものや、国民健康保険、介護保険、及び後期高齢者医療への繰出金については依然として上昇傾向にあります。これらの経費低減に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154432</xdr:rowOff>
    </xdr:to>
    <xdr:cxnSp macro="">
      <xdr:nvCxnSpPr>
        <xdr:cNvPr id="239" name="直線コネクタ 238"/>
        <xdr:cNvCxnSpPr/>
      </xdr:nvCxnSpPr>
      <xdr:spPr>
        <a:xfrm>
          <a:off x="15671800" y="9705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104140</xdr:rowOff>
    </xdr:to>
    <xdr:cxnSp macro="">
      <xdr:nvCxnSpPr>
        <xdr:cNvPr id="242" name="直線コネクタ 241"/>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104140</xdr:rowOff>
    </xdr:to>
    <xdr:cxnSp macro="">
      <xdr:nvCxnSpPr>
        <xdr:cNvPr id="245" name="直線コネクタ 244"/>
        <xdr:cNvCxnSpPr/>
      </xdr:nvCxnSpPr>
      <xdr:spPr>
        <a:xfrm>
          <a:off x="13893800" y="9664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81280</xdr:rowOff>
    </xdr:to>
    <xdr:cxnSp macro="">
      <xdr:nvCxnSpPr>
        <xdr:cNvPr id="248" name="直線コネクタ 247"/>
        <xdr:cNvCxnSpPr/>
      </xdr:nvCxnSpPr>
      <xdr:spPr>
        <a:xfrm flipV="1">
          <a:off x="13004800" y="9664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58" name="円/楕円 257"/>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59"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0" name="円/楕円 25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1" name="テキスト ボックス 260"/>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2" name="円/楕円 26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3" name="テキスト ボックス 26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64" name="円/楕円 263"/>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65" name="テキスト ボックス 264"/>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6" name="円/楕円 26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7" name="テキスト ボックス 26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消防やごみ処理など一部事務組合への負担金が大きな割合を占めており、負担金の増減により比率が大きく左右されます。</a:t>
          </a:r>
          <a:endParaRPr lang="ja-JP" altLang="ja-JP" sz="1400">
            <a:effectLst/>
          </a:endParaRPr>
        </a:p>
        <a:p>
          <a:r>
            <a:rPr lang="ja-JP" altLang="ja-JP" sz="1100">
              <a:solidFill>
                <a:schemeClr val="dk1"/>
              </a:solidFill>
              <a:effectLst/>
              <a:latin typeface="+mn-lt"/>
              <a:ea typeface="+mn-ea"/>
              <a:cs typeface="+mn-cs"/>
            </a:rPr>
            <a:t>　この数年は減少傾向にあり</a:t>
          </a:r>
          <a:r>
            <a:rPr lang="ja-JP" altLang="en-US" sz="1100">
              <a:solidFill>
                <a:schemeClr val="dk1"/>
              </a:solidFill>
              <a:effectLst/>
              <a:latin typeface="+mn-lt"/>
              <a:ea typeface="+mn-ea"/>
              <a:cs typeface="+mn-cs"/>
            </a:rPr>
            <a:t>ましたが、</a:t>
          </a:r>
          <a:r>
            <a:rPr lang="ja-JP" altLang="ja-JP" sz="1100">
              <a:solidFill>
                <a:schemeClr val="dk1"/>
              </a:solidFill>
              <a:effectLst/>
              <a:latin typeface="+mn-lt"/>
              <a:ea typeface="+mn-ea"/>
              <a:cs typeface="+mn-cs"/>
            </a:rPr>
            <a:t>今年度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増加しました。</a:t>
          </a:r>
          <a:r>
            <a:rPr lang="ja-JP" altLang="ja-JP" sz="1100">
              <a:solidFill>
                <a:schemeClr val="dk1"/>
              </a:solidFill>
              <a:effectLst/>
              <a:latin typeface="+mn-lt"/>
              <a:ea typeface="+mn-ea"/>
              <a:cs typeface="+mn-cs"/>
            </a:rPr>
            <a:t>類似団体内平均値</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ﾎﾟｲﾝﾄ下回っています</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今後も補助金交付事業の内容を精査し、比率の抑制・適正化に努めます。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113284</xdr:rowOff>
    </xdr:to>
    <xdr:cxnSp macro="">
      <xdr:nvCxnSpPr>
        <xdr:cNvPr id="297" name="直線コネクタ 296"/>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113284</xdr:rowOff>
    </xdr:to>
    <xdr:cxnSp macro="">
      <xdr:nvCxnSpPr>
        <xdr:cNvPr id="300" name="直線コネクタ 299"/>
        <xdr:cNvCxnSpPr/>
      </xdr:nvCxnSpPr>
      <xdr:spPr>
        <a:xfrm flipV="1">
          <a:off x="14782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03" name="直線コネクタ 302"/>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154432</xdr:rowOff>
    </xdr:to>
    <xdr:cxnSp macro="">
      <xdr:nvCxnSpPr>
        <xdr:cNvPr id="306" name="直線コネクタ 305"/>
        <xdr:cNvCxnSpPr/>
      </xdr:nvCxnSpPr>
      <xdr:spPr>
        <a:xfrm flipV="1">
          <a:off x="13004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16" name="円/楕円 31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17"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18" name="円/楕円 31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9" name="テキスト ボックス 31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0" name="円/楕円 319"/>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2" name="円/楕円 321"/>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23" name="テキスト ボックス 322"/>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4" name="円/楕円 32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5" name="テキスト ボックス 32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公債費に係る経常収支比率は、類似団体平均値を</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ﾎﾟｲﾝﾄ下回り、徐々に減少傾向にあります。</a:t>
          </a:r>
          <a:endParaRPr lang="ja-JP" altLang="ja-JP" sz="1400">
            <a:effectLst/>
          </a:endParaRPr>
        </a:p>
        <a:p>
          <a:r>
            <a:rPr lang="ja-JP" altLang="ja-JP" sz="1100">
              <a:solidFill>
                <a:schemeClr val="dk1"/>
              </a:solidFill>
              <a:effectLst/>
              <a:latin typeface="+mn-lt"/>
              <a:ea typeface="+mn-ea"/>
              <a:cs typeface="+mn-cs"/>
            </a:rPr>
            <a:t>　しかし、</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年度から</a:t>
          </a:r>
          <a:r>
            <a:rPr lang="ja-JP" altLang="ja-JP" sz="1100">
              <a:solidFill>
                <a:schemeClr val="dk1"/>
              </a:solidFill>
              <a:effectLst/>
              <a:latin typeface="+mn-lt"/>
              <a:ea typeface="+mn-ea"/>
              <a:cs typeface="+mn-cs"/>
            </a:rPr>
            <a:t>新庁舎建設事業の</a:t>
          </a:r>
          <a:r>
            <a:rPr lang="ja-JP" altLang="en-US" sz="1100">
              <a:solidFill>
                <a:schemeClr val="dk1"/>
              </a:solidFill>
              <a:effectLst/>
              <a:latin typeface="+mn-lt"/>
              <a:ea typeface="+mn-ea"/>
              <a:cs typeface="+mn-cs"/>
            </a:rPr>
            <a:t>元金償還が始まり、</a:t>
          </a:r>
          <a:r>
            <a:rPr lang="ja-JP" altLang="ja-JP"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臨時財政対策債の償還が年々増加していること</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上昇に転ずることが想定されます。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130810</xdr:rowOff>
    </xdr:to>
    <xdr:cxnSp macro="">
      <xdr:nvCxnSpPr>
        <xdr:cNvPr id="358" name="直線コネクタ 357"/>
        <xdr:cNvCxnSpPr/>
      </xdr:nvCxnSpPr>
      <xdr:spPr>
        <a:xfrm flipV="1">
          <a:off x="3987800" y="12623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130810</xdr:rowOff>
    </xdr:from>
    <xdr:to>
      <xdr:col>5</xdr:col>
      <xdr:colOff>549275</xdr:colOff>
      <xdr:row>74</xdr:row>
      <xdr:rowOff>96520</xdr:rowOff>
    </xdr:to>
    <xdr:cxnSp macro="">
      <xdr:nvCxnSpPr>
        <xdr:cNvPr id="361" name="直線コネクタ 360"/>
        <xdr:cNvCxnSpPr/>
      </xdr:nvCxnSpPr>
      <xdr:spPr>
        <a:xfrm flipV="1">
          <a:off x="3098800" y="12646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74</xdr:row>
      <xdr:rowOff>96520</xdr:rowOff>
    </xdr:to>
    <xdr:cxnSp macro="">
      <xdr:nvCxnSpPr>
        <xdr:cNvPr id="364" name="直線コネクタ 363"/>
        <xdr:cNvCxnSpPr/>
      </xdr:nvCxnSpPr>
      <xdr:spPr>
        <a:xfrm>
          <a:off x="2209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142240</xdr:rowOff>
    </xdr:to>
    <xdr:cxnSp macro="">
      <xdr:nvCxnSpPr>
        <xdr:cNvPr id="367" name="直線コネクタ 366"/>
        <xdr:cNvCxnSpPr/>
      </xdr:nvCxnSpPr>
      <xdr:spPr>
        <a:xfrm flipV="1">
          <a:off x="1320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57150</xdr:rowOff>
    </xdr:from>
    <xdr:to>
      <xdr:col>7</xdr:col>
      <xdr:colOff>66675</xdr:colOff>
      <xdr:row>73</xdr:row>
      <xdr:rowOff>158750</xdr:rowOff>
    </xdr:to>
    <xdr:sp macro="" textlink="">
      <xdr:nvSpPr>
        <xdr:cNvPr id="377" name="円/楕円 376"/>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137177</xdr:rowOff>
    </xdr:from>
    <xdr:ext cx="762000" cy="259045"/>
    <xdr:sp macro="" textlink="">
      <xdr:nvSpPr>
        <xdr:cNvPr id="378" name="公債費該当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80010</xdr:rowOff>
    </xdr:from>
    <xdr:to>
      <xdr:col>5</xdr:col>
      <xdr:colOff>600075</xdr:colOff>
      <xdr:row>74</xdr:row>
      <xdr:rowOff>10160</xdr:rowOff>
    </xdr:to>
    <xdr:sp macro="" textlink="">
      <xdr:nvSpPr>
        <xdr:cNvPr id="379" name="円/楕円 378"/>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20337</xdr:rowOff>
    </xdr:from>
    <xdr:ext cx="736600" cy="259045"/>
    <xdr:sp macro="" textlink="">
      <xdr:nvSpPr>
        <xdr:cNvPr id="380" name="テキスト ボックス 379"/>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81" name="円/楕円 380"/>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82" name="テキスト ボックス 381"/>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83" name="円/楕円 382"/>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84" name="テキスト ボックス 383"/>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85" name="円/楕円 384"/>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31767</xdr:rowOff>
    </xdr:from>
    <xdr:ext cx="762000" cy="259045"/>
    <xdr:sp macro="" textlink="">
      <xdr:nvSpPr>
        <xdr:cNvPr id="386" name="テキスト ボックス 385"/>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ましたが</a:t>
          </a:r>
          <a:r>
            <a:rPr lang="ja-JP" altLang="ja-JP" sz="1100">
              <a:solidFill>
                <a:schemeClr val="dk1"/>
              </a:solidFill>
              <a:effectLst/>
              <a:latin typeface="+mn-lt"/>
              <a:ea typeface="+mn-ea"/>
              <a:cs typeface="+mn-cs"/>
            </a:rPr>
            <a:t>、類似団体内平均値</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下回りました。</a:t>
          </a:r>
          <a:endParaRPr lang="ja-JP" altLang="ja-JP" sz="1400">
            <a:effectLst/>
          </a:endParaRPr>
        </a:p>
        <a:p>
          <a:r>
            <a:rPr lang="ja-JP" altLang="ja-JP" sz="1100">
              <a:solidFill>
                <a:schemeClr val="dk1"/>
              </a:solidFill>
              <a:effectLst/>
              <a:latin typeface="+mn-lt"/>
              <a:ea typeface="+mn-ea"/>
              <a:cs typeface="+mn-cs"/>
            </a:rPr>
            <a:t>　主な要因としては、</a:t>
          </a:r>
          <a:r>
            <a:rPr lang="ja-JP" altLang="en-US" sz="1100">
              <a:solidFill>
                <a:schemeClr val="dk1"/>
              </a:solidFill>
              <a:effectLst/>
              <a:latin typeface="+mn-lt"/>
              <a:ea typeface="+mn-ea"/>
              <a:cs typeface="+mn-cs"/>
            </a:rPr>
            <a:t>人件</a:t>
          </a:r>
          <a:r>
            <a:rPr lang="ja-JP" altLang="ja-JP" sz="1100">
              <a:solidFill>
                <a:schemeClr val="dk1"/>
              </a:solidFill>
              <a:effectLst/>
              <a:latin typeface="+mn-lt"/>
              <a:ea typeface="+mn-ea"/>
              <a:cs typeface="+mn-cs"/>
            </a:rPr>
            <a:t>費に係る経常収支比率が</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ﾎﾟｲﾝﾄ減少したことによるものです。</a:t>
          </a:r>
          <a:endParaRPr lang="ja-JP" altLang="ja-JP" sz="1400">
            <a:effectLst/>
          </a:endParaRPr>
        </a:p>
        <a:p>
          <a:r>
            <a:rPr lang="ja-JP" altLang="ja-JP" sz="1100">
              <a:solidFill>
                <a:schemeClr val="dk1"/>
              </a:solidFill>
              <a:effectLst/>
              <a:latin typeface="+mn-lt"/>
              <a:ea typeface="+mn-ea"/>
              <a:cs typeface="+mn-cs"/>
            </a:rPr>
            <a:t>　人口構成の変化に伴い、扶助費を中心に増加することが予想されますが、比率の抑制に努め、全体の抑制につなげていきます。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76</xdr:row>
      <xdr:rowOff>154432</xdr:rowOff>
    </xdr:to>
    <xdr:cxnSp macro="">
      <xdr:nvCxnSpPr>
        <xdr:cNvPr id="417" name="直線コネクタ 416"/>
        <xdr:cNvCxnSpPr/>
      </xdr:nvCxnSpPr>
      <xdr:spPr>
        <a:xfrm>
          <a:off x="15671800" y="13161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154432</xdr:rowOff>
    </xdr:to>
    <xdr:cxnSp macro="">
      <xdr:nvCxnSpPr>
        <xdr:cNvPr id="420" name="直線コネクタ 419"/>
        <xdr:cNvCxnSpPr/>
      </xdr:nvCxnSpPr>
      <xdr:spPr>
        <a:xfrm flipV="1">
          <a:off x="14782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154432</xdr:rowOff>
    </xdr:to>
    <xdr:cxnSp macro="">
      <xdr:nvCxnSpPr>
        <xdr:cNvPr id="423" name="直線コネクタ 422"/>
        <xdr:cNvCxnSpPr/>
      </xdr:nvCxnSpPr>
      <xdr:spPr>
        <a:xfrm>
          <a:off x="13893800" y="130840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136144</xdr:rowOff>
    </xdr:to>
    <xdr:cxnSp macro="">
      <xdr:nvCxnSpPr>
        <xdr:cNvPr id="426" name="直線コネクタ 425"/>
        <xdr:cNvCxnSpPr/>
      </xdr:nvCxnSpPr>
      <xdr:spPr>
        <a:xfrm flipV="1">
          <a:off x="13004800" y="13084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36" name="円/楕円 435"/>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37"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38" name="円/楕円 437"/>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9" name="テキスト ボックス 438"/>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40" name="円/楕円 439"/>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41" name="テキスト ボックス 440"/>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42" name="円/楕円 441"/>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43" name="テキスト ボックス 442"/>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円/楕円 443"/>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愛知県阿久比町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65398</xdr:rowOff>
    </xdr:from>
    <xdr:to>
      <xdr:col>4</xdr:col>
      <xdr:colOff>1117600</xdr:colOff>
      <xdr:row>18</xdr:row>
      <xdr:rowOff>72833</xdr:rowOff>
    </xdr:to>
    <xdr:cxnSp macro="">
      <xdr:nvCxnSpPr>
        <xdr:cNvPr id="52" name="直線コネクタ 51"/>
        <xdr:cNvCxnSpPr/>
      </xdr:nvCxnSpPr>
      <xdr:spPr bwMode="auto">
        <a:xfrm>
          <a:off x="5003800" y="3199123"/>
          <a:ext cx="647700" cy="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65398</xdr:rowOff>
    </xdr:from>
    <xdr:to>
      <xdr:col>4</xdr:col>
      <xdr:colOff>469900</xdr:colOff>
      <xdr:row>18</xdr:row>
      <xdr:rowOff>83468</xdr:rowOff>
    </xdr:to>
    <xdr:cxnSp macro="">
      <xdr:nvCxnSpPr>
        <xdr:cNvPr id="55" name="直線コネクタ 54"/>
        <xdr:cNvCxnSpPr/>
      </xdr:nvCxnSpPr>
      <xdr:spPr bwMode="auto">
        <a:xfrm flipV="1">
          <a:off x="4305300" y="3199123"/>
          <a:ext cx="698500" cy="1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70057</xdr:rowOff>
    </xdr:from>
    <xdr:to>
      <xdr:col>3</xdr:col>
      <xdr:colOff>904875</xdr:colOff>
      <xdr:row>18</xdr:row>
      <xdr:rowOff>83468</xdr:rowOff>
    </xdr:to>
    <xdr:cxnSp macro="">
      <xdr:nvCxnSpPr>
        <xdr:cNvPr id="58" name="直線コネクタ 57"/>
        <xdr:cNvCxnSpPr/>
      </xdr:nvCxnSpPr>
      <xdr:spPr bwMode="auto">
        <a:xfrm>
          <a:off x="3606800" y="3203782"/>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70057</xdr:rowOff>
    </xdr:from>
    <xdr:to>
      <xdr:col>3</xdr:col>
      <xdr:colOff>206375</xdr:colOff>
      <xdr:row>18</xdr:row>
      <xdr:rowOff>91208</xdr:rowOff>
    </xdr:to>
    <xdr:cxnSp macro="">
      <xdr:nvCxnSpPr>
        <xdr:cNvPr id="61" name="直線コネクタ 60"/>
        <xdr:cNvCxnSpPr/>
      </xdr:nvCxnSpPr>
      <xdr:spPr bwMode="auto">
        <a:xfrm flipV="1">
          <a:off x="2908300" y="3203782"/>
          <a:ext cx="698500" cy="2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22033</xdr:rowOff>
    </xdr:from>
    <xdr:to>
      <xdr:col>5</xdr:col>
      <xdr:colOff>34925</xdr:colOff>
      <xdr:row>18</xdr:row>
      <xdr:rowOff>123633</xdr:rowOff>
    </xdr:to>
    <xdr:sp macro="" textlink="">
      <xdr:nvSpPr>
        <xdr:cNvPr id="71" name="円/楕円 70"/>
        <xdr:cNvSpPr/>
      </xdr:nvSpPr>
      <xdr:spPr bwMode="auto">
        <a:xfrm>
          <a:off x="5600700" y="315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165560</xdr:rowOff>
    </xdr:from>
    <xdr:ext cx="762000" cy="259045"/>
    <xdr:sp macro="" textlink="">
      <xdr:nvSpPr>
        <xdr:cNvPr id="72" name="人口1人当たり決算額の推移該当値テキスト130"/>
        <xdr:cNvSpPr txBox="1"/>
      </xdr:nvSpPr>
      <xdr:spPr>
        <a:xfrm>
          <a:off x="5740400" y="312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14598</xdr:rowOff>
    </xdr:from>
    <xdr:to>
      <xdr:col>4</xdr:col>
      <xdr:colOff>520700</xdr:colOff>
      <xdr:row>18</xdr:row>
      <xdr:rowOff>116198</xdr:rowOff>
    </xdr:to>
    <xdr:sp macro="" textlink="">
      <xdr:nvSpPr>
        <xdr:cNvPr id="73" name="円/楕円 72"/>
        <xdr:cNvSpPr/>
      </xdr:nvSpPr>
      <xdr:spPr bwMode="auto">
        <a:xfrm>
          <a:off x="4953000" y="314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100975</xdr:rowOff>
    </xdr:from>
    <xdr:ext cx="736600" cy="259045"/>
    <xdr:sp macro="" textlink="">
      <xdr:nvSpPr>
        <xdr:cNvPr id="74" name="テキスト ボックス 73"/>
        <xdr:cNvSpPr txBox="1"/>
      </xdr:nvSpPr>
      <xdr:spPr>
        <a:xfrm>
          <a:off x="4622800" y="32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32668</xdr:rowOff>
    </xdr:from>
    <xdr:to>
      <xdr:col>3</xdr:col>
      <xdr:colOff>955675</xdr:colOff>
      <xdr:row>18</xdr:row>
      <xdr:rowOff>134268</xdr:rowOff>
    </xdr:to>
    <xdr:sp macro="" textlink="">
      <xdr:nvSpPr>
        <xdr:cNvPr id="75" name="円/楕円 74"/>
        <xdr:cNvSpPr/>
      </xdr:nvSpPr>
      <xdr:spPr bwMode="auto">
        <a:xfrm>
          <a:off x="4254500" y="316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119045</xdr:rowOff>
    </xdr:from>
    <xdr:ext cx="762000" cy="259045"/>
    <xdr:sp macro="" textlink="">
      <xdr:nvSpPr>
        <xdr:cNvPr id="76" name="テキスト ボックス 75"/>
        <xdr:cNvSpPr txBox="1"/>
      </xdr:nvSpPr>
      <xdr:spPr>
        <a:xfrm>
          <a:off x="3924300" y="32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19257</xdr:rowOff>
    </xdr:from>
    <xdr:to>
      <xdr:col>3</xdr:col>
      <xdr:colOff>257175</xdr:colOff>
      <xdr:row>18</xdr:row>
      <xdr:rowOff>120857</xdr:rowOff>
    </xdr:to>
    <xdr:sp macro="" textlink="">
      <xdr:nvSpPr>
        <xdr:cNvPr id="77" name="円/楕円 76"/>
        <xdr:cNvSpPr/>
      </xdr:nvSpPr>
      <xdr:spPr bwMode="auto">
        <a:xfrm>
          <a:off x="3556000" y="315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105634</xdr:rowOff>
    </xdr:from>
    <xdr:ext cx="762000" cy="259045"/>
    <xdr:sp macro="" textlink="">
      <xdr:nvSpPr>
        <xdr:cNvPr id="78" name="テキスト ボックス 77"/>
        <xdr:cNvSpPr txBox="1"/>
      </xdr:nvSpPr>
      <xdr:spPr>
        <a:xfrm>
          <a:off x="3225800" y="32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40408</xdr:rowOff>
    </xdr:from>
    <xdr:to>
      <xdr:col>2</xdr:col>
      <xdr:colOff>692150</xdr:colOff>
      <xdr:row>18</xdr:row>
      <xdr:rowOff>142008</xdr:rowOff>
    </xdr:to>
    <xdr:sp macro="" textlink="">
      <xdr:nvSpPr>
        <xdr:cNvPr id="79" name="円/楕円 78"/>
        <xdr:cNvSpPr/>
      </xdr:nvSpPr>
      <xdr:spPr bwMode="auto">
        <a:xfrm>
          <a:off x="2857500" y="3174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126785</xdr:rowOff>
    </xdr:from>
    <xdr:ext cx="762000" cy="259045"/>
    <xdr:sp macro="" textlink="">
      <xdr:nvSpPr>
        <xdr:cNvPr id="80" name="テキスト ボックス 79"/>
        <xdr:cNvSpPr txBox="1"/>
      </xdr:nvSpPr>
      <xdr:spPr>
        <a:xfrm>
          <a:off x="2527300" y="326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182289</xdr:rowOff>
    </xdr:from>
    <xdr:to>
      <xdr:col>4</xdr:col>
      <xdr:colOff>1117600</xdr:colOff>
      <xdr:row>37</xdr:row>
      <xdr:rowOff>219746</xdr:rowOff>
    </xdr:to>
    <xdr:cxnSp macro="">
      <xdr:nvCxnSpPr>
        <xdr:cNvPr id="115" name="直線コネクタ 114"/>
        <xdr:cNvCxnSpPr/>
      </xdr:nvCxnSpPr>
      <xdr:spPr bwMode="auto">
        <a:xfrm>
          <a:off x="5003800" y="7306989"/>
          <a:ext cx="647700" cy="3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72038</xdr:rowOff>
    </xdr:from>
    <xdr:to>
      <xdr:col>4</xdr:col>
      <xdr:colOff>469900</xdr:colOff>
      <xdr:row>37</xdr:row>
      <xdr:rowOff>182289</xdr:rowOff>
    </xdr:to>
    <xdr:cxnSp macro="">
      <xdr:nvCxnSpPr>
        <xdr:cNvPr id="118" name="直線コネクタ 117"/>
        <xdr:cNvCxnSpPr/>
      </xdr:nvCxnSpPr>
      <xdr:spPr bwMode="auto">
        <a:xfrm>
          <a:off x="4305300" y="7196738"/>
          <a:ext cx="698500" cy="11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45259</xdr:rowOff>
    </xdr:from>
    <xdr:to>
      <xdr:col>3</xdr:col>
      <xdr:colOff>904875</xdr:colOff>
      <xdr:row>37</xdr:row>
      <xdr:rowOff>72038</xdr:rowOff>
    </xdr:to>
    <xdr:cxnSp macro="">
      <xdr:nvCxnSpPr>
        <xdr:cNvPr id="121" name="直線コネクタ 120"/>
        <xdr:cNvCxnSpPr/>
      </xdr:nvCxnSpPr>
      <xdr:spPr bwMode="auto">
        <a:xfrm>
          <a:off x="3606800" y="7169959"/>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147182</xdr:rowOff>
    </xdr:from>
    <xdr:to>
      <xdr:col>3</xdr:col>
      <xdr:colOff>206375</xdr:colOff>
      <xdr:row>37</xdr:row>
      <xdr:rowOff>45259</xdr:rowOff>
    </xdr:to>
    <xdr:cxnSp macro="">
      <xdr:nvCxnSpPr>
        <xdr:cNvPr id="124" name="直線コネクタ 123"/>
        <xdr:cNvCxnSpPr/>
      </xdr:nvCxnSpPr>
      <xdr:spPr bwMode="auto">
        <a:xfrm>
          <a:off x="2908300" y="7100432"/>
          <a:ext cx="6985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168946</xdr:rowOff>
    </xdr:from>
    <xdr:to>
      <xdr:col>5</xdr:col>
      <xdr:colOff>34925</xdr:colOff>
      <xdr:row>37</xdr:row>
      <xdr:rowOff>270546</xdr:rowOff>
    </xdr:to>
    <xdr:sp macro="" textlink="">
      <xdr:nvSpPr>
        <xdr:cNvPr id="134" name="円/楕円 133"/>
        <xdr:cNvSpPr/>
      </xdr:nvSpPr>
      <xdr:spPr bwMode="auto">
        <a:xfrm>
          <a:off x="5600700" y="729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141023</xdr:rowOff>
    </xdr:from>
    <xdr:ext cx="762000" cy="259045"/>
    <xdr:sp macro="" textlink="">
      <xdr:nvSpPr>
        <xdr:cNvPr id="135" name="人口1人当たり決算額の推移該当値テキスト445"/>
        <xdr:cNvSpPr txBox="1"/>
      </xdr:nvSpPr>
      <xdr:spPr>
        <a:xfrm>
          <a:off x="5740400" y="72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131489</xdr:rowOff>
    </xdr:from>
    <xdr:to>
      <xdr:col>4</xdr:col>
      <xdr:colOff>520700</xdr:colOff>
      <xdr:row>37</xdr:row>
      <xdr:rowOff>233089</xdr:rowOff>
    </xdr:to>
    <xdr:sp macro="" textlink="">
      <xdr:nvSpPr>
        <xdr:cNvPr id="136" name="円/楕円 135"/>
        <xdr:cNvSpPr/>
      </xdr:nvSpPr>
      <xdr:spPr bwMode="auto">
        <a:xfrm>
          <a:off x="4953000" y="72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217866</xdr:rowOff>
    </xdr:from>
    <xdr:ext cx="736600" cy="259045"/>
    <xdr:sp macro="" textlink="">
      <xdr:nvSpPr>
        <xdr:cNvPr id="137" name="テキスト ボックス 136"/>
        <xdr:cNvSpPr txBox="1"/>
      </xdr:nvSpPr>
      <xdr:spPr>
        <a:xfrm>
          <a:off x="4622800" y="7342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21238</xdr:rowOff>
    </xdr:from>
    <xdr:to>
      <xdr:col>3</xdr:col>
      <xdr:colOff>955675</xdr:colOff>
      <xdr:row>37</xdr:row>
      <xdr:rowOff>122838</xdr:rowOff>
    </xdr:to>
    <xdr:sp macro="" textlink="">
      <xdr:nvSpPr>
        <xdr:cNvPr id="138" name="円/楕円 137"/>
        <xdr:cNvSpPr/>
      </xdr:nvSpPr>
      <xdr:spPr bwMode="auto">
        <a:xfrm>
          <a:off x="4254500" y="714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107615</xdr:rowOff>
    </xdr:from>
    <xdr:ext cx="762000" cy="259045"/>
    <xdr:sp macro="" textlink="">
      <xdr:nvSpPr>
        <xdr:cNvPr id="139" name="テキスト ボックス 138"/>
        <xdr:cNvSpPr txBox="1"/>
      </xdr:nvSpPr>
      <xdr:spPr>
        <a:xfrm>
          <a:off x="3924300" y="72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165909</xdr:rowOff>
    </xdr:from>
    <xdr:to>
      <xdr:col>3</xdr:col>
      <xdr:colOff>257175</xdr:colOff>
      <xdr:row>37</xdr:row>
      <xdr:rowOff>96059</xdr:rowOff>
    </xdr:to>
    <xdr:sp macro="" textlink="">
      <xdr:nvSpPr>
        <xdr:cNvPr id="140" name="円/楕円 139"/>
        <xdr:cNvSpPr/>
      </xdr:nvSpPr>
      <xdr:spPr bwMode="auto">
        <a:xfrm>
          <a:off x="3556000" y="711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80836</xdr:rowOff>
    </xdr:from>
    <xdr:ext cx="762000" cy="259045"/>
    <xdr:sp macro="" textlink="">
      <xdr:nvSpPr>
        <xdr:cNvPr id="141" name="テキスト ボックス 140"/>
        <xdr:cNvSpPr txBox="1"/>
      </xdr:nvSpPr>
      <xdr:spPr>
        <a:xfrm>
          <a:off x="3225800" y="720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96382</xdr:rowOff>
    </xdr:from>
    <xdr:to>
      <xdr:col>2</xdr:col>
      <xdr:colOff>692150</xdr:colOff>
      <xdr:row>37</xdr:row>
      <xdr:rowOff>26532</xdr:rowOff>
    </xdr:to>
    <xdr:sp macro="" textlink="">
      <xdr:nvSpPr>
        <xdr:cNvPr id="142" name="円/楕円 141"/>
        <xdr:cNvSpPr/>
      </xdr:nvSpPr>
      <xdr:spPr bwMode="auto">
        <a:xfrm>
          <a:off x="2857500" y="704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11309</xdr:rowOff>
    </xdr:from>
    <xdr:ext cx="762000" cy="259045"/>
    <xdr:sp macro="" textlink="">
      <xdr:nvSpPr>
        <xdr:cNvPr id="143" name="テキスト ボックス 142"/>
        <xdr:cNvSpPr txBox="1"/>
      </xdr:nvSpPr>
      <xdr:spPr>
        <a:xfrm>
          <a:off x="2527300" y="71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今年度も前年度に引き続き実質単年度収支が黒字となりました。</a:t>
          </a:r>
          <a:endParaRPr lang="ja-JP" altLang="ja-JP">
            <a:effectLst/>
          </a:endParaRPr>
        </a:p>
        <a:p>
          <a:r>
            <a:rPr lang="ja-JP" altLang="ja-JP" sz="1100">
              <a:solidFill>
                <a:schemeClr val="dk1"/>
              </a:solidFill>
              <a:effectLst/>
              <a:latin typeface="+mn-lt"/>
              <a:ea typeface="+mn-ea"/>
              <a:cs typeface="+mn-cs"/>
            </a:rPr>
            <a:t>　主な要因として、普通交付税や臨時財政対策債の高配分により、財政調整基金を積み立てることができたためです。</a:t>
          </a:r>
          <a:endParaRPr lang="ja-JP" altLang="ja-JP">
            <a:effectLst/>
          </a:endParaRPr>
        </a:p>
        <a:p>
          <a:r>
            <a:rPr lang="ja-JP" altLang="ja-JP" sz="1100">
              <a:solidFill>
                <a:schemeClr val="dk1"/>
              </a:solidFill>
              <a:effectLst/>
              <a:latin typeface="+mn-lt"/>
              <a:ea typeface="+mn-ea"/>
              <a:cs typeface="+mn-cs"/>
            </a:rPr>
            <a:t>　今後は、町税や普通交付税等の一般財源の確保が厳しくなる状況で、財政調整基金の運用に頼らざるを得ないことが考えられます。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effectLst/>
              <a:latin typeface="+mn-lt"/>
              <a:ea typeface="+mn-ea"/>
              <a:cs typeface="+mn-cs"/>
            </a:rPr>
            <a:t>　連結実質赤字比率については、全会計において黒字であり赤字比率はありません。</a:t>
          </a:r>
          <a:endParaRPr lang="ja-JP" altLang="ja-JP" sz="1400">
            <a:effectLst/>
          </a:endParaRPr>
        </a:p>
        <a:p>
          <a:pPr fontAlgn="base"/>
          <a:r>
            <a:rPr lang="ja-JP" altLang="ja-JP" sz="1100" b="0" i="0" baseline="0">
              <a:solidFill>
                <a:schemeClr val="dk1"/>
              </a:solidFill>
              <a:effectLst/>
              <a:latin typeface="+mn-lt"/>
              <a:ea typeface="+mn-ea"/>
              <a:cs typeface="+mn-cs"/>
            </a:rPr>
            <a:t> 　今後については、一般会計においても、実質収支比率同様に、普通交付税を含めた一般財源の確保が厳しい状況となる見込みであり、財政調整基金を始めとする各種基金の運用による財政運営が求められるため注視していく必要があります。</a:t>
          </a:r>
          <a:endParaRPr lang="en-US" altLang="ja-JP" sz="1100" b="0" i="0" baseline="0">
            <a:solidFill>
              <a:schemeClr val="dk1"/>
            </a:solidFill>
            <a:effectLst/>
            <a:latin typeface="+mn-lt"/>
            <a:ea typeface="+mn-ea"/>
            <a:cs typeface="+mn-cs"/>
          </a:endParaRPr>
        </a:p>
        <a:p>
          <a:pPr fontAlgn="base"/>
          <a:r>
            <a:rPr kumimoji="1" lang="ja-JP" altLang="en-US" sz="1100" b="0" i="0" baseline="0">
              <a:solidFill>
                <a:schemeClr val="dk1"/>
              </a:solidFill>
              <a:effectLst/>
              <a:latin typeface="+mn-lt"/>
              <a:ea typeface="+mn-ea"/>
              <a:cs typeface="+mn-cs"/>
            </a:rPr>
            <a:t>　また、その他の</a:t>
          </a:r>
          <a:r>
            <a:rPr kumimoji="1" lang="ja-JP" altLang="ja-JP" sz="1100">
              <a:solidFill>
                <a:schemeClr val="dk1"/>
              </a:solidFill>
              <a:effectLst/>
              <a:latin typeface="+mn-lt"/>
              <a:ea typeface="+mn-ea"/>
              <a:cs typeface="+mn-cs"/>
            </a:rPr>
            <a:t>会計に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、各々赤字決算とならないよう適切な予算編成、財政運営に努め、</a:t>
          </a:r>
          <a:r>
            <a:rPr kumimoji="1" lang="ja-JP" altLang="en-US" sz="1100">
              <a:solidFill>
                <a:schemeClr val="dk1"/>
              </a:solidFill>
              <a:effectLst/>
              <a:latin typeface="+mn-lt"/>
              <a:ea typeface="+mn-ea"/>
              <a:cs typeface="+mn-cs"/>
            </a:rPr>
            <a:t>黒字となるよう現状維持に努めます</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実質公債費比率の分子の数値は、この数年減少傾向にあり、</a:t>
          </a:r>
          <a:r>
            <a:rPr lang="ja-JP" altLang="en-US" sz="1100">
              <a:solidFill>
                <a:schemeClr val="dk1"/>
              </a:solidFill>
              <a:effectLst/>
              <a:latin typeface="+mn-lt"/>
              <a:ea typeface="+mn-ea"/>
              <a:cs typeface="+mn-cs"/>
            </a:rPr>
            <a:t>昨年度に引き続き、</a:t>
          </a:r>
          <a:r>
            <a:rPr lang="ja-JP" altLang="ja-JP" sz="1100">
              <a:solidFill>
                <a:schemeClr val="dk1"/>
              </a:solidFill>
              <a:effectLst/>
              <a:latin typeface="+mn-lt"/>
              <a:ea typeface="+mn-ea"/>
              <a:cs typeface="+mn-cs"/>
            </a:rPr>
            <a:t>今年度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マイナスとなりました。</a:t>
          </a:r>
          <a:endParaRPr lang="ja-JP" altLang="ja-JP" sz="1400">
            <a:effectLst/>
          </a:endParaRPr>
        </a:p>
        <a:p>
          <a:r>
            <a:rPr lang="ja-JP" altLang="ja-JP" sz="1100">
              <a:solidFill>
                <a:schemeClr val="dk1"/>
              </a:solidFill>
              <a:effectLst/>
              <a:latin typeface="+mn-lt"/>
              <a:ea typeface="+mn-ea"/>
              <a:cs typeface="+mn-cs"/>
            </a:rPr>
            <a:t>　構造を見てみますと、一般会計での元利償還金において、前年度で償還が終了したものがあったこともあり、前年度比△</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％となりました。また、一部事務組合等の起こした地方債に充てられる負担金は低く抑えられています。一方、控除する都市計画税などの特定財源や交付税算入公債費も増加する方向で推移しています。</a:t>
          </a:r>
          <a:endParaRPr lang="ja-JP" altLang="ja-JP" sz="1400">
            <a:effectLst/>
          </a:endParaRPr>
        </a:p>
        <a:p>
          <a:r>
            <a:rPr lang="ja-JP" altLang="ja-JP" sz="1100">
              <a:solidFill>
                <a:schemeClr val="dk1"/>
              </a:solidFill>
              <a:effectLst/>
              <a:latin typeface="+mn-lt"/>
              <a:ea typeface="+mn-ea"/>
              <a:cs typeface="+mn-cs"/>
            </a:rPr>
            <a:t>　このことから、現段階では健全財政と言えますが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年度から新庁舎建設事業の元金償還が始まり、また、</a:t>
          </a:r>
          <a:r>
            <a:rPr lang="ja-JP" altLang="ja-JP" sz="1100" b="0" i="0" baseline="0">
              <a:solidFill>
                <a:schemeClr val="dk1"/>
              </a:solidFill>
              <a:effectLst/>
              <a:latin typeface="+mn-lt"/>
              <a:ea typeface="+mn-ea"/>
              <a:cs typeface="+mn-cs"/>
            </a:rPr>
            <a:t>臨時財政対策債の償還が年々増加していることもあり</a:t>
          </a:r>
          <a:r>
            <a:rPr lang="ja-JP" altLang="ja-JP" sz="1100">
              <a:solidFill>
                <a:schemeClr val="dk1"/>
              </a:solidFill>
              <a:effectLst/>
              <a:latin typeface="+mn-lt"/>
              <a:ea typeface="+mn-ea"/>
              <a:cs typeface="+mn-cs"/>
            </a:rPr>
            <a:t>、一般会計の元利償還金の増加が見込まれます。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現在まで、将来負担比率の分子の数値は、将来負担額が充当可能財源等を下回っているため、正の数値として算出されたことはありません。</a:t>
          </a:r>
          <a:endParaRPr lang="ja-JP" altLang="ja-JP" sz="1400">
            <a:effectLst/>
          </a:endParaRPr>
        </a:p>
        <a:p>
          <a:r>
            <a:rPr lang="ja-JP" altLang="ja-JP" sz="1100">
              <a:solidFill>
                <a:schemeClr val="dk1"/>
              </a:solidFill>
              <a:effectLst/>
              <a:latin typeface="+mn-lt"/>
              <a:ea typeface="+mn-ea"/>
              <a:cs typeface="+mn-cs"/>
            </a:rPr>
            <a:t>　構造的には、将来負担額が少しずつ上昇しているものの、充当可能財源等がそれ以上に増加しているため、今のところは健全であると言えます。</a:t>
          </a:r>
          <a:endParaRPr lang="ja-JP" altLang="ja-JP" sz="1400">
            <a:effectLst/>
          </a:endParaRPr>
        </a:p>
        <a:p>
          <a:r>
            <a:rPr lang="ja-JP" altLang="ja-JP" sz="1100">
              <a:solidFill>
                <a:schemeClr val="dk1"/>
              </a:solidFill>
              <a:effectLst/>
              <a:latin typeface="+mn-lt"/>
              <a:ea typeface="+mn-ea"/>
              <a:cs typeface="+mn-cs"/>
            </a:rPr>
            <a:t>　しかし、一般会計等に係る地方債残高は年々増加しており、新庁舎建設事業など大きな事業もあり、さらに増額が見込まれます。</a:t>
          </a:r>
          <a:endParaRPr lang="ja-JP" altLang="ja-JP" sz="1400">
            <a:effectLst/>
          </a:endParaRPr>
        </a:p>
        <a:p>
          <a:r>
            <a:rPr lang="ja-JP" altLang="ja-JP" sz="1100">
              <a:solidFill>
                <a:schemeClr val="dk1"/>
              </a:solidFill>
              <a:effectLst/>
              <a:latin typeface="+mn-lt"/>
              <a:ea typeface="+mn-ea"/>
              <a:cs typeface="+mn-cs"/>
            </a:rPr>
            <a:t>　また、公営企業債等繰入見込額や組合等負担等見込額についても今後は増加する見込みです。</a:t>
          </a:r>
          <a:endParaRPr lang="ja-JP" altLang="ja-JP" sz="1400">
            <a:effectLst/>
          </a:endParaRPr>
        </a:p>
        <a:p>
          <a:r>
            <a:rPr lang="ja-JP" altLang="ja-JP" sz="1100">
              <a:solidFill>
                <a:schemeClr val="dk1"/>
              </a:solidFill>
              <a:effectLst/>
              <a:latin typeface="+mn-lt"/>
              <a:ea typeface="+mn-ea"/>
              <a:cs typeface="+mn-cs"/>
            </a:rPr>
            <a:t>　一方で充当可能基金については、新庁舎建設に伴い庁舎建設基金の取り崩しをするため減少していきます。</a:t>
          </a:r>
          <a:endParaRPr lang="ja-JP" altLang="ja-JP" sz="1400">
            <a:effectLst/>
          </a:endParaRPr>
        </a:p>
        <a:p>
          <a:r>
            <a:rPr lang="ja-JP" altLang="ja-JP" sz="1100">
              <a:solidFill>
                <a:schemeClr val="dk1"/>
              </a:solidFill>
              <a:effectLst/>
              <a:latin typeface="+mn-lt"/>
              <a:ea typeface="+mn-ea"/>
              <a:cs typeface="+mn-cs"/>
            </a:rPr>
            <a:t>　このように、今後は将来負担額が今以上に増加し、充当可能財源等の減少も見込まれるため、近いうちに将来負担比率が算出されることが予想されます。</a:t>
          </a:r>
          <a:endParaRPr lang="ja-JP" altLang="ja-JP" sz="1400">
            <a:effectLst/>
          </a:endParaRPr>
        </a:p>
        <a:p>
          <a:r>
            <a:rPr lang="ja-JP" altLang="ja-JP" sz="1100">
              <a:solidFill>
                <a:schemeClr val="dk1"/>
              </a:solidFill>
              <a:effectLst/>
              <a:latin typeface="+mn-lt"/>
              <a:ea typeface="+mn-ea"/>
              <a:cs typeface="+mn-cs"/>
            </a:rPr>
            <a:t>　今後は、借入額の圧縮や適債項目の選択などにより、将来の住民の負担を少しでも軽減するように努めていきます</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9764505</v>
      </c>
      <c r="BO4" s="379"/>
      <c r="BP4" s="379"/>
      <c r="BQ4" s="379"/>
      <c r="BR4" s="379"/>
      <c r="BS4" s="379"/>
      <c r="BT4" s="379"/>
      <c r="BU4" s="380"/>
      <c r="BV4" s="378">
        <v>8278969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9110281</v>
      </c>
      <c r="BO5" s="384"/>
      <c r="BP5" s="384"/>
      <c r="BQ5" s="384"/>
      <c r="BR5" s="384"/>
      <c r="BS5" s="384"/>
      <c r="BT5" s="384"/>
      <c r="BU5" s="385"/>
      <c r="BV5" s="383">
        <v>7744149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79.599999999999994</v>
      </c>
      <c r="CU5" s="354"/>
      <c r="CV5" s="354"/>
      <c r="CW5" s="354"/>
      <c r="CX5" s="354"/>
      <c r="CY5" s="354"/>
      <c r="CZ5" s="354"/>
      <c r="DA5" s="355"/>
      <c r="DB5" s="353">
        <v>79.400000000000006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654224</v>
      </c>
      <c r="BO6" s="384"/>
      <c r="BP6" s="384"/>
      <c r="BQ6" s="384"/>
      <c r="BR6" s="384"/>
      <c r="BS6" s="384"/>
      <c r="BT6" s="384"/>
      <c r="BU6" s="385"/>
      <c r="BV6" s="383">
        <v>534820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86.6</v>
      </c>
      <c r="CU6" s="530"/>
      <c r="CV6" s="530"/>
      <c r="CW6" s="530"/>
      <c r="CX6" s="530"/>
      <c r="CY6" s="530"/>
      <c r="CZ6" s="530"/>
      <c r="DA6" s="531"/>
      <c r="DB6" s="529">
        <v>88.3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59280</v>
      </c>
      <c r="BO7" s="384"/>
      <c r="BP7" s="384"/>
      <c r="BQ7" s="384"/>
      <c r="BR7" s="384"/>
      <c r="BS7" s="384"/>
      <c r="BT7" s="384"/>
      <c r="BU7" s="385"/>
      <c r="BV7" s="383">
        <v>77473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5420178</v>
      </c>
      <c r="CU7" s="384"/>
      <c r="CV7" s="384"/>
      <c r="CW7" s="384"/>
      <c r="CX7" s="384"/>
      <c r="CY7" s="384"/>
      <c r="CZ7" s="384"/>
      <c r="DA7" s="385"/>
      <c r="DB7" s="383">
        <v>5355177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594944</v>
      </c>
      <c r="BO8" s="384"/>
      <c r="BP8" s="384"/>
      <c r="BQ8" s="384"/>
      <c r="BR8" s="384"/>
      <c r="BS8" s="384"/>
      <c r="BT8" s="384"/>
      <c r="BU8" s="385"/>
      <c r="BV8" s="383">
        <v>457347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0.81</v>
      </c>
      <c r="CU8" s="493"/>
      <c r="CV8" s="493"/>
      <c r="CW8" s="493"/>
      <c r="CX8" s="493"/>
      <c r="CY8" s="493"/>
      <c r="CZ8" s="493"/>
      <c r="DA8" s="494"/>
      <c r="DB8" s="492">
        <v>0.8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25466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137597</v>
      </c>
      <c r="BO9" s="384"/>
      <c r="BP9" s="384"/>
      <c r="BQ9" s="384"/>
      <c r="BR9" s="384"/>
      <c r="BS9" s="384"/>
      <c r="BT9" s="384"/>
      <c r="BU9" s="385"/>
      <c r="BV9" s="383">
        <v>65629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5.5</v>
      </c>
      <c r="CU9" s="354"/>
      <c r="CV9" s="354"/>
      <c r="CW9" s="354"/>
      <c r="CX9" s="354"/>
      <c r="CY9" s="354"/>
      <c r="CZ9" s="354"/>
      <c r="DA9" s="355"/>
      <c r="DB9" s="353">
        <v>5.9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24577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388507</v>
      </c>
      <c r="BO10" s="384"/>
      <c r="BP10" s="384"/>
      <c r="BQ10" s="384"/>
      <c r="BR10" s="384"/>
      <c r="BS10" s="384"/>
      <c r="BT10" s="384"/>
      <c r="BU10" s="385"/>
      <c r="BV10" s="383">
        <v>411121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27919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27676</v>
      </c>
      <c r="S13" s="485"/>
      <c r="T13" s="485"/>
      <c r="U13" s="485"/>
      <c r="V13" s="486"/>
      <c r="W13" s="472" t="s">
        <v>123</v>
      </c>
      <c r="X13" s="396"/>
      <c r="Y13" s="396"/>
      <c r="Z13" s="396"/>
      <c r="AA13" s="396"/>
      <c r="AB13" s="397"/>
      <c r="AC13" s="359">
        <v>388</v>
      </c>
      <c r="AD13" s="360"/>
      <c r="AE13" s="360"/>
      <c r="AF13" s="360"/>
      <c r="AG13" s="361"/>
      <c r="AH13" s="359">
        <v>572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526104</v>
      </c>
      <c r="BO13" s="384"/>
      <c r="BP13" s="384"/>
      <c r="BQ13" s="384"/>
      <c r="BR13" s="384"/>
      <c r="BS13" s="384"/>
      <c r="BT13" s="384"/>
      <c r="BU13" s="385"/>
      <c r="BV13" s="383">
        <v>476750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0</v>
      </c>
      <c r="CU13" s="354"/>
      <c r="CV13" s="354"/>
      <c r="CW13" s="354"/>
      <c r="CX13" s="354"/>
      <c r="CY13" s="354"/>
      <c r="CZ13" s="354"/>
      <c r="DA13" s="355"/>
      <c r="DB13" s="353">
        <v>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27419</v>
      </c>
      <c r="S14" s="485"/>
      <c r="T14" s="485"/>
      <c r="U14" s="485"/>
      <c r="V14" s="486"/>
      <c r="W14" s="487"/>
      <c r="X14" s="399"/>
      <c r="Y14" s="399"/>
      <c r="Z14" s="399"/>
      <c r="AA14" s="399"/>
      <c r="AB14" s="400"/>
      <c r="AC14" s="477">
        <v>3.2</v>
      </c>
      <c r="AD14" s="478"/>
      <c r="AE14" s="478"/>
      <c r="AF14" s="478"/>
      <c r="AG14" s="479"/>
      <c r="AH14" s="477">
        <v>4.5999999999999996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27204</v>
      </c>
      <c r="S15" s="485"/>
      <c r="T15" s="485"/>
      <c r="U15" s="485"/>
      <c r="V15" s="486"/>
      <c r="W15" s="472" t="s">
        <v>130</v>
      </c>
      <c r="X15" s="396"/>
      <c r="Y15" s="396"/>
      <c r="Z15" s="396"/>
      <c r="AA15" s="396"/>
      <c r="AB15" s="397"/>
      <c r="AC15" s="359">
        <v>4347</v>
      </c>
      <c r="AD15" s="360"/>
      <c r="AE15" s="360"/>
      <c r="AF15" s="360"/>
      <c r="AG15" s="361"/>
      <c r="AH15" s="359">
        <v>4649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3320636</v>
      </c>
      <c r="BO15" s="379"/>
      <c r="BP15" s="379"/>
      <c r="BQ15" s="379"/>
      <c r="BR15" s="379"/>
      <c r="BS15" s="379"/>
      <c r="BT15" s="379"/>
      <c r="BU15" s="380"/>
      <c r="BV15" s="378">
        <v>3104694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36.4</v>
      </c>
      <c r="AD16" s="478"/>
      <c r="AE16" s="478"/>
      <c r="AF16" s="478"/>
      <c r="AG16" s="479"/>
      <c r="AH16" s="477">
        <v>37.4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4004849</v>
      </c>
      <c r="BO16" s="384"/>
      <c r="BP16" s="384"/>
      <c r="BQ16" s="384"/>
      <c r="BR16" s="384"/>
      <c r="BS16" s="384"/>
      <c r="BT16" s="384"/>
      <c r="BU16" s="385"/>
      <c r="BV16" s="383">
        <v>3871236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7219</v>
      </c>
      <c r="AD17" s="360"/>
      <c r="AE17" s="360"/>
      <c r="AF17" s="360"/>
      <c r="AG17" s="361"/>
      <c r="AH17" s="359">
        <v>7101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4285028</v>
      </c>
      <c r="BO17" s="384"/>
      <c r="BP17" s="384"/>
      <c r="BQ17" s="384"/>
      <c r="BR17" s="384"/>
      <c r="BS17" s="384"/>
      <c r="BT17" s="384"/>
      <c r="BU17" s="385"/>
      <c r="BV17" s="383">
        <v>4031001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23.8</v>
      </c>
      <c r="M18" s="448"/>
      <c r="N18" s="448"/>
      <c r="O18" s="448"/>
      <c r="P18" s="448"/>
      <c r="Q18" s="448"/>
      <c r="R18" s="449"/>
      <c r="S18" s="449"/>
      <c r="T18" s="449"/>
      <c r="U18" s="449"/>
      <c r="V18" s="450"/>
      <c r="W18" s="464"/>
      <c r="X18" s="465"/>
      <c r="Y18" s="465"/>
      <c r="Z18" s="465"/>
      <c r="AA18" s="465"/>
      <c r="AB18" s="473"/>
      <c r="AC18" s="347">
        <v>60.4</v>
      </c>
      <c r="AD18" s="348"/>
      <c r="AE18" s="348"/>
      <c r="AF18" s="348"/>
      <c r="AG18" s="451"/>
      <c r="AH18" s="347">
        <v>57.1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4448798</v>
      </c>
      <c r="BO18" s="384"/>
      <c r="BP18" s="384"/>
      <c r="BQ18" s="384"/>
      <c r="BR18" s="384"/>
      <c r="BS18" s="384"/>
      <c r="BT18" s="384"/>
      <c r="BU18" s="385"/>
      <c r="BV18" s="383">
        <v>4411553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1070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6561635</v>
      </c>
      <c r="BO19" s="384"/>
      <c r="BP19" s="384"/>
      <c r="BQ19" s="384"/>
      <c r="BR19" s="384"/>
      <c r="BS19" s="384"/>
      <c r="BT19" s="384"/>
      <c r="BU19" s="385"/>
      <c r="BV19" s="383">
        <v>6385266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8518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6633403</v>
      </c>
      <c r="BO23" s="384"/>
      <c r="BP23" s="384"/>
      <c r="BQ23" s="384"/>
      <c r="BR23" s="384"/>
      <c r="BS23" s="384"/>
      <c r="BT23" s="384"/>
      <c r="BU23" s="385"/>
      <c r="BV23" s="383">
        <v>5445971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8120</v>
      </c>
      <c r="R24" s="360"/>
      <c r="S24" s="360"/>
      <c r="T24" s="360"/>
      <c r="U24" s="360"/>
      <c r="V24" s="361"/>
      <c r="W24" s="425"/>
      <c r="X24" s="416"/>
      <c r="Y24" s="417"/>
      <c r="Z24" s="356" t="s">
        <v>154</v>
      </c>
      <c r="AA24" s="357"/>
      <c r="AB24" s="357"/>
      <c r="AC24" s="357"/>
      <c r="AD24" s="357"/>
      <c r="AE24" s="357"/>
      <c r="AF24" s="357"/>
      <c r="AG24" s="358"/>
      <c r="AH24" s="359">
        <v>174</v>
      </c>
      <c r="AI24" s="360"/>
      <c r="AJ24" s="360"/>
      <c r="AK24" s="360"/>
      <c r="AL24" s="361"/>
      <c r="AM24" s="359">
        <v>488070</v>
      </c>
      <c r="AN24" s="360"/>
      <c r="AO24" s="360"/>
      <c r="AP24" s="360"/>
      <c r="AQ24" s="360"/>
      <c r="AR24" s="361"/>
      <c r="AS24" s="359">
        <v>2805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4563440</v>
      </c>
      <c r="BO24" s="384"/>
      <c r="BP24" s="384"/>
      <c r="BQ24" s="384"/>
      <c r="BR24" s="384"/>
      <c r="BS24" s="384"/>
      <c r="BT24" s="384"/>
      <c r="BU24" s="385"/>
      <c r="BV24" s="383">
        <v>3826054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6430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296836</v>
      </c>
      <c r="BO25" s="379"/>
      <c r="BP25" s="379"/>
      <c r="BQ25" s="379"/>
      <c r="BR25" s="379"/>
      <c r="BS25" s="379"/>
      <c r="BT25" s="379"/>
      <c r="BU25" s="380"/>
      <c r="BV25" s="378">
        <v>297351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5930</v>
      </c>
      <c r="R26" s="360"/>
      <c r="S26" s="360"/>
      <c r="T26" s="360"/>
      <c r="U26" s="360"/>
      <c r="V26" s="361"/>
      <c r="W26" s="425"/>
      <c r="X26" s="416"/>
      <c r="Y26" s="417"/>
      <c r="Z26" s="356" t="s">
        <v>160</v>
      </c>
      <c r="AA26" s="438"/>
      <c r="AB26" s="438"/>
      <c r="AC26" s="438"/>
      <c r="AD26" s="438"/>
      <c r="AE26" s="438"/>
      <c r="AF26" s="438"/>
      <c r="AG26" s="439"/>
      <c r="AH26" s="359">
        <v>6</v>
      </c>
      <c r="AI26" s="360"/>
      <c r="AJ26" s="360"/>
      <c r="AK26" s="360"/>
      <c r="AL26" s="361"/>
      <c r="AM26" s="359">
        <v>12672</v>
      </c>
      <c r="AN26" s="360"/>
      <c r="AO26" s="360"/>
      <c r="AP26" s="360"/>
      <c r="AQ26" s="360"/>
      <c r="AR26" s="361"/>
      <c r="AS26" s="359">
        <v>2112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3460</v>
      </c>
      <c r="R27" s="360"/>
      <c r="S27" s="360"/>
      <c r="T27" s="360"/>
      <c r="U27" s="360"/>
      <c r="V27" s="361"/>
      <c r="W27" s="425"/>
      <c r="X27" s="416"/>
      <c r="Y27" s="417"/>
      <c r="Z27" s="356" t="s">
        <v>163</v>
      </c>
      <c r="AA27" s="357"/>
      <c r="AB27" s="357"/>
      <c r="AC27" s="357"/>
      <c r="AD27" s="357"/>
      <c r="AE27" s="357"/>
      <c r="AF27" s="357"/>
      <c r="AG27" s="358"/>
      <c r="AH27" s="359">
        <v>9</v>
      </c>
      <c r="AI27" s="360"/>
      <c r="AJ27" s="360"/>
      <c r="AK27" s="360"/>
      <c r="AL27" s="361"/>
      <c r="AM27" s="359">
        <v>21519</v>
      </c>
      <c r="AN27" s="360"/>
      <c r="AO27" s="360"/>
      <c r="AP27" s="360"/>
      <c r="AQ27" s="360"/>
      <c r="AR27" s="361"/>
      <c r="AS27" s="359">
        <v>2391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498649</v>
      </c>
      <c r="BO27" s="387"/>
      <c r="BP27" s="387"/>
      <c r="BQ27" s="387"/>
      <c r="BR27" s="387"/>
      <c r="BS27" s="387"/>
      <c r="BT27" s="387"/>
      <c r="BU27" s="388"/>
      <c r="BV27" s="386">
        <v>498470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2797486</v>
      </c>
      <c r="BO28" s="379"/>
      <c r="BP28" s="379"/>
      <c r="BQ28" s="379"/>
      <c r="BR28" s="379"/>
      <c r="BS28" s="379"/>
      <c r="BT28" s="379"/>
      <c r="BU28" s="380"/>
      <c r="BV28" s="378">
        <v>2408979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2370</v>
      </c>
      <c r="R29" s="360"/>
      <c r="S29" s="360"/>
      <c r="T29" s="360"/>
      <c r="U29" s="360"/>
      <c r="V29" s="361"/>
      <c r="W29" s="426"/>
      <c r="X29" s="427"/>
      <c r="Y29" s="428"/>
      <c r="Z29" s="356" t="s">
        <v>170</v>
      </c>
      <c r="AA29" s="357"/>
      <c r="AB29" s="357"/>
      <c r="AC29" s="357"/>
      <c r="AD29" s="357"/>
      <c r="AE29" s="357"/>
      <c r="AF29" s="357"/>
      <c r="AG29" s="358"/>
      <c r="AH29" s="359">
        <v>183</v>
      </c>
      <c r="AI29" s="360"/>
      <c r="AJ29" s="360"/>
      <c r="AK29" s="360"/>
      <c r="AL29" s="361"/>
      <c r="AM29" s="359">
        <v>509589</v>
      </c>
      <c r="AN29" s="360"/>
      <c r="AO29" s="360"/>
      <c r="AP29" s="360"/>
      <c r="AQ29" s="360"/>
      <c r="AR29" s="361"/>
      <c r="AS29" s="359">
        <v>2785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323</v>
      </c>
      <c r="BO29" s="384"/>
      <c r="BP29" s="384"/>
      <c r="BQ29" s="384"/>
      <c r="BR29" s="384"/>
      <c r="BS29" s="384"/>
      <c r="BT29" s="384"/>
      <c r="BU29" s="385"/>
      <c r="BV29" s="383">
        <v>323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955318</v>
      </c>
      <c r="BO30" s="387"/>
      <c r="BP30" s="387"/>
      <c r="BQ30" s="387"/>
      <c r="BR30" s="387"/>
      <c r="BS30" s="387"/>
      <c r="BT30" s="387"/>
      <c r="BU30" s="388"/>
      <c r="BV30" s="386">
        <v>1104503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愛知県市町村職員退職手当組合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半田土地開発公社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知多中部広域事務組合（一般会計）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知多中部広域事務組合（指令センター特別会計）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東部知多衛生組合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愛知県後期高齢者医療広域連合（一般会計）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愛知県後期高齢者医療広域連合（後期高齢者医療特別会計）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4216350</v>
      </c>
      <c r="S5" s="639"/>
      <c r="T5" s="639"/>
      <c r="U5" s="639"/>
      <c r="V5" s="639"/>
      <c r="W5" s="639"/>
      <c r="X5" s="639"/>
      <c r="Y5" s="686"/>
      <c r="Z5" s="699">
        <v>43.2</v>
      </c>
      <c r="AA5" s="699"/>
      <c r="AB5" s="699"/>
      <c r="AC5" s="699"/>
      <c r="AD5" s="700">
        <v>3934564</v>
      </c>
      <c r="AE5" s="700"/>
      <c r="AF5" s="700"/>
      <c r="AG5" s="700"/>
      <c r="AH5" s="700"/>
      <c r="AI5" s="700"/>
      <c r="AJ5" s="700"/>
      <c r="AK5" s="700"/>
      <c r="AL5" s="687">
        <v>76.599999999999994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3934564</v>
      </c>
      <c r="BH5" s="589"/>
      <c r="BI5" s="589"/>
      <c r="BJ5" s="589"/>
      <c r="BK5" s="589"/>
      <c r="BL5" s="589"/>
      <c r="BM5" s="589"/>
      <c r="BN5" s="590"/>
      <c r="BO5" s="641">
        <v>93.3</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86073</v>
      </c>
      <c r="S6" s="589"/>
      <c r="T6" s="589"/>
      <c r="U6" s="589"/>
      <c r="V6" s="589"/>
      <c r="W6" s="589"/>
      <c r="X6" s="589"/>
      <c r="Y6" s="590"/>
      <c r="Z6" s="641">
        <v>0.9</v>
      </c>
      <c r="AA6" s="641"/>
      <c r="AB6" s="641"/>
      <c r="AC6" s="641"/>
      <c r="AD6" s="642">
        <v>86073</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3934564</v>
      </c>
      <c r="BH6" s="589"/>
      <c r="BI6" s="589"/>
      <c r="BJ6" s="589"/>
      <c r="BK6" s="589"/>
      <c r="BL6" s="589"/>
      <c r="BM6" s="589"/>
      <c r="BN6" s="590"/>
      <c r="BO6" s="641">
        <v>93.3</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110313</v>
      </c>
      <c r="CS6" s="589"/>
      <c r="CT6" s="589"/>
      <c r="CU6" s="589"/>
      <c r="CV6" s="589"/>
      <c r="CW6" s="589"/>
      <c r="CX6" s="589"/>
      <c r="CY6" s="590"/>
      <c r="CZ6" s="641">
        <v>1.2</v>
      </c>
      <c r="DA6" s="641"/>
      <c r="DB6" s="641"/>
      <c r="DC6" s="641"/>
      <c r="DD6" s="594" t="s">
        <v>209</v>
      </c>
      <c r="DE6" s="589"/>
      <c r="DF6" s="589"/>
      <c r="DG6" s="589"/>
      <c r="DH6" s="589"/>
      <c r="DI6" s="589"/>
      <c r="DJ6" s="589"/>
      <c r="DK6" s="589"/>
      <c r="DL6" s="589"/>
      <c r="DM6" s="589"/>
      <c r="DN6" s="589"/>
      <c r="DO6" s="589"/>
      <c r="DP6" s="590"/>
      <c r="DQ6" s="594">
        <v>110313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10511</v>
      </c>
      <c r="S7" s="589"/>
      <c r="T7" s="589"/>
      <c r="U7" s="589"/>
      <c r="V7" s="589"/>
      <c r="W7" s="589"/>
      <c r="X7" s="589"/>
      <c r="Y7" s="590"/>
      <c r="Z7" s="641">
        <v>0.1</v>
      </c>
      <c r="AA7" s="641"/>
      <c r="AB7" s="641"/>
      <c r="AC7" s="641"/>
      <c r="AD7" s="642">
        <v>10511</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1982753</v>
      </c>
      <c r="BH7" s="589"/>
      <c r="BI7" s="589"/>
      <c r="BJ7" s="589"/>
      <c r="BK7" s="589"/>
      <c r="BL7" s="589"/>
      <c r="BM7" s="589"/>
      <c r="BN7" s="590"/>
      <c r="BO7" s="641">
        <v>47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1977287</v>
      </c>
      <c r="CS7" s="589"/>
      <c r="CT7" s="589"/>
      <c r="CU7" s="589"/>
      <c r="CV7" s="589"/>
      <c r="CW7" s="589"/>
      <c r="CX7" s="589"/>
      <c r="CY7" s="590"/>
      <c r="CZ7" s="641">
        <v>21.7</v>
      </c>
      <c r="DA7" s="641"/>
      <c r="DB7" s="641"/>
      <c r="DC7" s="641"/>
      <c r="DD7" s="594">
        <v>683002</v>
      </c>
      <c r="DE7" s="589"/>
      <c r="DF7" s="589"/>
      <c r="DG7" s="589"/>
      <c r="DH7" s="589"/>
      <c r="DI7" s="589"/>
      <c r="DJ7" s="589"/>
      <c r="DK7" s="589"/>
      <c r="DL7" s="589"/>
      <c r="DM7" s="589"/>
      <c r="DN7" s="589"/>
      <c r="DO7" s="589"/>
      <c r="DP7" s="590"/>
      <c r="DQ7" s="594">
        <v>1241603</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33081</v>
      </c>
      <c r="S8" s="589"/>
      <c r="T8" s="589"/>
      <c r="U8" s="589"/>
      <c r="V8" s="589"/>
      <c r="W8" s="589"/>
      <c r="X8" s="589"/>
      <c r="Y8" s="590"/>
      <c r="Z8" s="641">
        <v>0.3</v>
      </c>
      <c r="AA8" s="641"/>
      <c r="AB8" s="641"/>
      <c r="AC8" s="641"/>
      <c r="AD8" s="642">
        <v>33081</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47273</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3018702</v>
      </c>
      <c r="CS8" s="589"/>
      <c r="CT8" s="589"/>
      <c r="CU8" s="589"/>
      <c r="CV8" s="589"/>
      <c r="CW8" s="589"/>
      <c r="CX8" s="589"/>
      <c r="CY8" s="590"/>
      <c r="CZ8" s="641">
        <v>33.1</v>
      </c>
      <c r="DA8" s="641"/>
      <c r="DB8" s="641"/>
      <c r="DC8" s="641"/>
      <c r="DD8" s="594">
        <v>3973</v>
      </c>
      <c r="DE8" s="589"/>
      <c r="DF8" s="589"/>
      <c r="DG8" s="589"/>
      <c r="DH8" s="589"/>
      <c r="DI8" s="589"/>
      <c r="DJ8" s="589"/>
      <c r="DK8" s="589"/>
      <c r="DL8" s="589"/>
      <c r="DM8" s="589"/>
      <c r="DN8" s="589"/>
      <c r="DO8" s="589"/>
      <c r="DP8" s="590"/>
      <c r="DQ8" s="594">
        <v>1620218</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21473</v>
      </c>
      <c r="S9" s="589"/>
      <c r="T9" s="589"/>
      <c r="U9" s="589"/>
      <c r="V9" s="589"/>
      <c r="W9" s="589"/>
      <c r="X9" s="589"/>
      <c r="Y9" s="590"/>
      <c r="Z9" s="641">
        <v>0.2</v>
      </c>
      <c r="AA9" s="641"/>
      <c r="AB9" s="641"/>
      <c r="AC9" s="641"/>
      <c r="AD9" s="642">
        <v>21473</v>
      </c>
      <c r="AE9" s="642"/>
      <c r="AF9" s="642"/>
      <c r="AG9" s="642"/>
      <c r="AH9" s="642"/>
      <c r="AI9" s="642"/>
      <c r="AJ9" s="642"/>
      <c r="AK9" s="642"/>
      <c r="AL9" s="611">
        <v>0.4</v>
      </c>
      <c r="AM9" s="643"/>
      <c r="AN9" s="643"/>
      <c r="AO9" s="644"/>
      <c r="AP9" s="585" t="s">
        <v>224</v>
      </c>
      <c r="AQ9" s="586"/>
      <c r="AR9" s="586"/>
      <c r="AS9" s="586"/>
      <c r="AT9" s="586"/>
      <c r="AU9" s="586"/>
      <c r="AV9" s="586"/>
      <c r="AW9" s="586"/>
      <c r="AX9" s="586"/>
      <c r="AY9" s="586"/>
      <c r="AZ9" s="586"/>
      <c r="BA9" s="586"/>
      <c r="BB9" s="586"/>
      <c r="BC9" s="586"/>
      <c r="BD9" s="586"/>
      <c r="BE9" s="586"/>
      <c r="BF9" s="587"/>
      <c r="BG9" s="588">
        <v>1502660</v>
      </c>
      <c r="BH9" s="589"/>
      <c r="BI9" s="589"/>
      <c r="BJ9" s="589"/>
      <c r="BK9" s="589"/>
      <c r="BL9" s="589"/>
      <c r="BM9" s="589"/>
      <c r="BN9" s="590"/>
      <c r="BO9" s="641">
        <v>35.6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625253</v>
      </c>
      <c r="CS9" s="589"/>
      <c r="CT9" s="589"/>
      <c r="CU9" s="589"/>
      <c r="CV9" s="589"/>
      <c r="CW9" s="589"/>
      <c r="CX9" s="589"/>
      <c r="CY9" s="590"/>
      <c r="CZ9" s="641">
        <v>6.9</v>
      </c>
      <c r="DA9" s="641"/>
      <c r="DB9" s="641"/>
      <c r="DC9" s="641"/>
      <c r="DD9" s="594">
        <v>8623</v>
      </c>
      <c r="DE9" s="589"/>
      <c r="DF9" s="589"/>
      <c r="DG9" s="589"/>
      <c r="DH9" s="589"/>
      <c r="DI9" s="589"/>
      <c r="DJ9" s="589"/>
      <c r="DK9" s="589"/>
      <c r="DL9" s="589"/>
      <c r="DM9" s="589"/>
      <c r="DN9" s="589"/>
      <c r="DO9" s="589"/>
      <c r="DP9" s="590"/>
      <c r="DQ9" s="594">
        <v>583962</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281558</v>
      </c>
      <c r="S10" s="589"/>
      <c r="T10" s="589"/>
      <c r="U10" s="589"/>
      <c r="V10" s="589"/>
      <c r="W10" s="589"/>
      <c r="X10" s="589"/>
      <c r="Y10" s="590"/>
      <c r="Z10" s="641">
        <v>2.9</v>
      </c>
      <c r="AA10" s="641"/>
      <c r="AB10" s="641"/>
      <c r="AC10" s="641"/>
      <c r="AD10" s="642">
        <v>281558</v>
      </c>
      <c r="AE10" s="642"/>
      <c r="AF10" s="642"/>
      <c r="AG10" s="642"/>
      <c r="AH10" s="642"/>
      <c r="AI10" s="642"/>
      <c r="AJ10" s="642"/>
      <c r="AK10" s="642"/>
      <c r="AL10" s="611">
        <v>5.5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60075</v>
      </c>
      <c r="BH10" s="589"/>
      <c r="BI10" s="589"/>
      <c r="BJ10" s="589"/>
      <c r="BK10" s="589"/>
      <c r="BL10" s="589"/>
      <c r="BM10" s="589"/>
      <c r="BN10" s="590"/>
      <c r="BO10" s="641">
        <v>1.4</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27106</v>
      </c>
      <c r="CS10" s="589"/>
      <c r="CT10" s="589"/>
      <c r="CU10" s="589"/>
      <c r="CV10" s="589"/>
      <c r="CW10" s="589"/>
      <c r="CX10" s="589"/>
      <c r="CY10" s="590"/>
      <c r="CZ10" s="641">
        <v>0.3</v>
      </c>
      <c r="DA10" s="641"/>
      <c r="DB10" s="641"/>
      <c r="DC10" s="641"/>
      <c r="DD10" s="594">
        <v>615</v>
      </c>
      <c r="DE10" s="589"/>
      <c r="DF10" s="589"/>
      <c r="DG10" s="589"/>
      <c r="DH10" s="589"/>
      <c r="DI10" s="589"/>
      <c r="DJ10" s="589"/>
      <c r="DK10" s="589"/>
      <c r="DL10" s="589"/>
      <c r="DM10" s="589"/>
      <c r="DN10" s="589"/>
      <c r="DO10" s="589"/>
      <c r="DP10" s="590"/>
      <c r="DQ10" s="594">
        <v>13002</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372745</v>
      </c>
      <c r="BH11" s="589"/>
      <c r="BI11" s="589"/>
      <c r="BJ11" s="589"/>
      <c r="BK11" s="589"/>
      <c r="BL11" s="589"/>
      <c r="BM11" s="589"/>
      <c r="BN11" s="590"/>
      <c r="BO11" s="641">
        <v>8.8000000000000007</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169160</v>
      </c>
      <c r="CS11" s="589"/>
      <c r="CT11" s="589"/>
      <c r="CU11" s="589"/>
      <c r="CV11" s="589"/>
      <c r="CW11" s="589"/>
      <c r="CX11" s="589"/>
      <c r="CY11" s="590"/>
      <c r="CZ11" s="641">
        <v>1.9</v>
      </c>
      <c r="DA11" s="641"/>
      <c r="DB11" s="641"/>
      <c r="DC11" s="641"/>
      <c r="DD11" s="594">
        <v>58504</v>
      </c>
      <c r="DE11" s="589"/>
      <c r="DF11" s="589"/>
      <c r="DG11" s="589"/>
      <c r="DH11" s="589"/>
      <c r="DI11" s="589"/>
      <c r="DJ11" s="589"/>
      <c r="DK11" s="589"/>
      <c r="DL11" s="589"/>
      <c r="DM11" s="589"/>
      <c r="DN11" s="589"/>
      <c r="DO11" s="589"/>
      <c r="DP11" s="590"/>
      <c r="DQ11" s="594">
        <v>132955</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1694332</v>
      </c>
      <c r="BH12" s="589"/>
      <c r="BI12" s="589"/>
      <c r="BJ12" s="589"/>
      <c r="BK12" s="589"/>
      <c r="BL12" s="589"/>
      <c r="BM12" s="589"/>
      <c r="BN12" s="590"/>
      <c r="BO12" s="641">
        <v>40.200000000000003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71309</v>
      </c>
      <c r="CS12" s="589"/>
      <c r="CT12" s="589"/>
      <c r="CU12" s="589"/>
      <c r="CV12" s="589"/>
      <c r="CW12" s="589"/>
      <c r="CX12" s="589"/>
      <c r="CY12" s="590"/>
      <c r="CZ12" s="641">
        <v>0.8</v>
      </c>
      <c r="DA12" s="641"/>
      <c r="DB12" s="641"/>
      <c r="DC12" s="641"/>
      <c r="DD12" s="594">
        <v>249</v>
      </c>
      <c r="DE12" s="589"/>
      <c r="DF12" s="589"/>
      <c r="DG12" s="589"/>
      <c r="DH12" s="589"/>
      <c r="DI12" s="589"/>
      <c r="DJ12" s="589"/>
      <c r="DK12" s="589"/>
      <c r="DL12" s="589"/>
      <c r="DM12" s="589"/>
      <c r="DN12" s="589"/>
      <c r="DO12" s="589"/>
      <c r="DP12" s="590"/>
      <c r="DQ12" s="594">
        <v>35171</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21602</v>
      </c>
      <c r="S13" s="589"/>
      <c r="T13" s="589"/>
      <c r="U13" s="589"/>
      <c r="V13" s="589"/>
      <c r="W13" s="589"/>
      <c r="X13" s="589"/>
      <c r="Y13" s="590"/>
      <c r="Z13" s="641">
        <v>0.2</v>
      </c>
      <c r="AA13" s="641"/>
      <c r="AB13" s="641"/>
      <c r="AC13" s="641"/>
      <c r="AD13" s="642">
        <v>21602</v>
      </c>
      <c r="AE13" s="642"/>
      <c r="AF13" s="642"/>
      <c r="AG13" s="642"/>
      <c r="AH13" s="642"/>
      <c r="AI13" s="642"/>
      <c r="AJ13" s="642"/>
      <c r="AK13" s="642"/>
      <c r="AL13" s="611">
        <v>0.4</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1694332</v>
      </c>
      <c r="BH13" s="589"/>
      <c r="BI13" s="589"/>
      <c r="BJ13" s="589"/>
      <c r="BK13" s="589"/>
      <c r="BL13" s="589"/>
      <c r="BM13" s="589"/>
      <c r="BN13" s="590"/>
      <c r="BO13" s="641">
        <v>40.200000000000003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883342</v>
      </c>
      <c r="CS13" s="589"/>
      <c r="CT13" s="589"/>
      <c r="CU13" s="589"/>
      <c r="CV13" s="589"/>
      <c r="CW13" s="589"/>
      <c r="CX13" s="589"/>
      <c r="CY13" s="590"/>
      <c r="CZ13" s="641">
        <v>9.6999999999999993</v>
      </c>
      <c r="DA13" s="641"/>
      <c r="DB13" s="641"/>
      <c r="DC13" s="641"/>
      <c r="DD13" s="594">
        <v>392940</v>
      </c>
      <c r="DE13" s="589"/>
      <c r="DF13" s="589"/>
      <c r="DG13" s="589"/>
      <c r="DH13" s="589"/>
      <c r="DI13" s="589"/>
      <c r="DJ13" s="589"/>
      <c r="DK13" s="589"/>
      <c r="DL13" s="589"/>
      <c r="DM13" s="589"/>
      <c r="DN13" s="589"/>
      <c r="DO13" s="589"/>
      <c r="DP13" s="590"/>
      <c r="DQ13" s="594">
        <v>710969</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52068</v>
      </c>
      <c r="BH14" s="589"/>
      <c r="BI14" s="589"/>
      <c r="BJ14" s="589"/>
      <c r="BK14" s="589"/>
      <c r="BL14" s="589"/>
      <c r="BM14" s="589"/>
      <c r="BN14" s="590"/>
      <c r="BO14" s="641">
        <v>1.2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342707</v>
      </c>
      <c r="CS14" s="589"/>
      <c r="CT14" s="589"/>
      <c r="CU14" s="589"/>
      <c r="CV14" s="589"/>
      <c r="CW14" s="589"/>
      <c r="CX14" s="589"/>
      <c r="CY14" s="590"/>
      <c r="CZ14" s="641">
        <v>3.8</v>
      </c>
      <c r="DA14" s="641"/>
      <c r="DB14" s="641"/>
      <c r="DC14" s="641"/>
      <c r="DD14" s="594" t="s">
        <v>221</v>
      </c>
      <c r="DE14" s="589"/>
      <c r="DF14" s="589"/>
      <c r="DG14" s="589"/>
      <c r="DH14" s="589"/>
      <c r="DI14" s="589"/>
      <c r="DJ14" s="589"/>
      <c r="DK14" s="589"/>
      <c r="DL14" s="589"/>
      <c r="DM14" s="589"/>
      <c r="DN14" s="589"/>
      <c r="DO14" s="589"/>
      <c r="DP14" s="590"/>
      <c r="DQ14" s="594">
        <v>335480</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39346</v>
      </c>
      <c r="S15" s="589"/>
      <c r="T15" s="589"/>
      <c r="U15" s="589"/>
      <c r="V15" s="589"/>
      <c r="W15" s="589"/>
      <c r="X15" s="589"/>
      <c r="Y15" s="590"/>
      <c r="Z15" s="641">
        <v>0.4</v>
      </c>
      <c r="AA15" s="641"/>
      <c r="AB15" s="641"/>
      <c r="AC15" s="641"/>
      <c r="AD15" s="642">
        <v>39346</v>
      </c>
      <c r="AE15" s="642"/>
      <c r="AF15" s="642"/>
      <c r="AG15" s="642"/>
      <c r="AH15" s="642"/>
      <c r="AI15" s="642"/>
      <c r="AJ15" s="642"/>
      <c r="AK15" s="642"/>
      <c r="AL15" s="611">
        <v>0.8</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205411</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1523812</v>
      </c>
      <c r="CS15" s="589"/>
      <c r="CT15" s="589"/>
      <c r="CU15" s="589"/>
      <c r="CV15" s="589"/>
      <c r="CW15" s="589"/>
      <c r="CX15" s="589"/>
      <c r="CY15" s="590"/>
      <c r="CZ15" s="641">
        <v>16.7</v>
      </c>
      <c r="DA15" s="641"/>
      <c r="DB15" s="641"/>
      <c r="DC15" s="641"/>
      <c r="DD15" s="594">
        <v>670604</v>
      </c>
      <c r="DE15" s="589"/>
      <c r="DF15" s="589"/>
      <c r="DG15" s="589"/>
      <c r="DH15" s="589"/>
      <c r="DI15" s="589"/>
      <c r="DJ15" s="589"/>
      <c r="DK15" s="589"/>
      <c r="DL15" s="589"/>
      <c r="DM15" s="589"/>
      <c r="DN15" s="589"/>
      <c r="DO15" s="589"/>
      <c r="DP15" s="590"/>
      <c r="DQ15" s="594">
        <v>762448</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760341</v>
      </c>
      <c r="S16" s="589"/>
      <c r="T16" s="589"/>
      <c r="U16" s="589"/>
      <c r="V16" s="589"/>
      <c r="W16" s="589"/>
      <c r="X16" s="589"/>
      <c r="Y16" s="590"/>
      <c r="Z16" s="641">
        <v>7.8</v>
      </c>
      <c r="AA16" s="641"/>
      <c r="AB16" s="641"/>
      <c r="AC16" s="641"/>
      <c r="AD16" s="642">
        <v>684868</v>
      </c>
      <c r="AE16" s="642"/>
      <c r="AF16" s="642"/>
      <c r="AG16" s="642"/>
      <c r="AH16" s="642"/>
      <c r="AI16" s="642"/>
      <c r="AJ16" s="642"/>
      <c r="AK16" s="642"/>
      <c r="AL16" s="611">
        <v>13.3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684868</v>
      </c>
      <c r="S17" s="589"/>
      <c r="T17" s="589"/>
      <c r="U17" s="589"/>
      <c r="V17" s="589"/>
      <c r="W17" s="589"/>
      <c r="X17" s="589"/>
      <c r="Y17" s="590"/>
      <c r="Z17" s="641">
        <v>7</v>
      </c>
      <c r="AA17" s="641"/>
      <c r="AB17" s="641"/>
      <c r="AC17" s="641"/>
      <c r="AD17" s="642">
        <v>684868</v>
      </c>
      <c r="AE17" s="642"/>
      <c r="AF17" s="642"/>
      <c r="AG17" s="642"/>
      <c r="AH17" s="642"/>
      <c r="AI17" s="642"/>
      <c r="AJ17" s="642"/>
      <c r="AK17" s="642"/>
      <c r="AL17" s="611">
        <v>13.3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361290</v>
      </c>
      <c r="CS17" s="589"/>
      <c r="CT17" s="589"/>
      <c r="CU17" s="589"/>
      <c r="CV17" s="589"/>
      <c r="CW17" s="589"/>
      <c r="CX17" s="589"/>
      <c r="CY17" s="590"/>
      <c r="CZ17" s="641">
        <v>4</v>
      </c>
      <c r="DA17" s="641"/>
      <c r="DB17" s="641"/>
      <c r="DC17" s="641"/>
      <c r="DD17" s="594" t="s">
        <v>221</v>
      </c>
      <c r="DE17" s="589"/>
      <c r="DF17" s="589"/>
      <c r="DG17" s="589"/>
      <c r="DH17" s="589"/>
      <c r="DI17" s="589"/>
      <c r="DJ17" s="589"/>
      <c r="DK17" s="589"/>
      <c r="DL17" s="589"/>
      <c r="DM17" s="589"/>
      <c r="DN17" s="589"/>
      <c r="DO17" s="589"/>
      <c r="DP17" s="590"/>
      <c r="DQ17" s="594">
        <v>361290</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75465</v>
      </c>
      <c r="S18" s="589"/>
      <c r="T18" s="589"/>
      <c r="U18" s="589"/>
      <c r="V18" s="589"/>
      <c r="W18" s="589"/>
      <c r="X18" s="589"/>
      <c r="Y18" s="590"/>
      <c r="Z18" s="641">
        <v>0.8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281786</v>
      </c>
      <c r="BH19" s="589"/>
      <c r="BI19" s="589"/>
      <c r="BJ19" s="589"/>
      <c r="BK19" s="589"/>
      <c r="BL19" s="589"/>
      <c r="BM19" s="589"/>
      <c r="BN19" s="590"/>
      <c r="BO19" s="641">
        <v>6.7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5470335</v>
      </c>
      <c r="S20" s="589"/>
      <c r="T20" s="589"/>
      <c r="U20" s="589"/>
      <c r="V20" s="589"/>
      <c r="W20" s="589"/>
      <c r="X20" s="589"/>
      <c r="Y20" s="590"/>
      <c r="Z20" s="641">
        <v>56</v>
      </c>
      <c r="AA20" s="641"/>
      <c r="AB20" s="641"/>
      <c r="AC20" s="641"/>
      <c r="AD20" s="642">
        <v>5113076</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281786</v>
      </c>
      <c r="BH20" s="589"/>
      <c r="BI20" s="589"/>
      <c r="BJ20" s="589"/>
      <c r="BK20" s="589"/>
      <c r="BL20" s="589"/>
      <c r="BM20" s="589"/>
      <c r="BN20" s="590"/>
      <c r="BO20" s="641">
        <v>6.7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9110281</v>
      </c>
      <c r="CS20" s="589"/>
      <c r="CT20" s="589"/>
      <c r="CU20" s="589"/>
      <c r="CV20" s="589"/>
      <c r="CW20" s="589"/>
      <c r="CX20" s="589"/>
      <c r="CY20" s="590"/>
      <c r="CZ20" s="641">
        <v>100</v>
      </c>
      <c r="DA20" s="641"/>
      <c r="DB20" s="641"/>
      <c r="DC20" s="641"/>
      <c r="DD20" s="594">
        <v>1818510</v>
      </c>
      <c r="DE20" s="589"/>
      <c r="DF20" s="589"/>
      <c r="DG20" s="589"/>
      <c r="DH20" s="589"/>
      <c r="DI20" s="589"/>
      <c r="DJ20" s="589"/>
      <c r="DK20" s="589"/>
      <c r="DL20" s="589"/>
      <c r="DM20" s="589"/>
      <c r="DN20" s="589"/>
      <c r="DO20" s="589"/>
      <c r="DP20" s="590"/>
      <c r="DQ20" s="594">
        <v>5907411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4254</v>
      </c>
      <c r="S21" s="589"/>
      <c r="T21" s="589"/>
      <c r="U21" s="589"/>
      <c r="V21" s="589"/>
      <c r="W21" s="589"/>
      <c r="X21" s="589"/>
      <c r="Y21" s="590"/>
      <c r="Z21" s="641">
        <v>0</v>
      </c>
      <c r="AA21" s="641"/>
      <c r="AB21" s="641"/>
      <c r="AC21" s="641"/>
      <c r="AD21" s="642">
        <v>4254</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71022</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205608</v>
      </c>
      <c r="S23" s="589"/>
      <c r="T23" s="589"/>
      <c r="U23" s="589"/>
      <c r="V23" s="589"/>
      <c r="W23" s="589"/>
      <c r="X23" s="589"/>
      <c r="Y23" s="590"/>
      <c r="Z23" s="641">
        <v>2.1</v>
      </c>
      <c r="AA23" s="641"/>
      <c r="AB23" s="641"/>
      <c r="AC23" s="641"/>
      <c r="AD23" s="642">
        <v>17072</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281786</v>
      </c>
      <c r="BH23" s="589"/>
      <c r="BI23" s="589"/>
      <c r="BJ23" s="589"/>
      <c r="BK23" s="589"/>
      <c r="BL23" s="589"/>
      <c r="BM23" s="589"/>
      <c r="BN23" s="590"/>
      <c r="BO23" s="641">
        <v>6.7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16775</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3359061</v>
      </c>
      <c r="CS24" s="639"/>
      <c r="CT24" s="639"/>
      <c r="CU24" s="639"/>
      <c r="CV24" s="639"/>
      <c r="CW24" s="639"/>
      <c r="CX24" s="639"/>
      <c r="CY24" s="686"/>
      <c r="CZ24" s="690">
        <v>36.9</v>
      </c>
      <c r="DA24" s="691"/>
      <c r="DB24" s="691"/>
      <c r="DC24" s="692"/>
      <c r="DD24" s="685">
        <v>2126382</v>
      </c>
      <c r="DE24" s="639"/>
      <c r="DF24" s="639"/>
      <c r="DG24" s="639"/>
      <c r="DH24" s="639"/>
      <c r="DI24" s="639"/>
      <c r="DJ24" s="639"/>
      <c r="DK24" s="686"/>
      <c r="DL24" s="685">
        <v>2118448</v>
      </c>
      <c r="DM24" s="639"/>
      <c r="DN24" s="639"/>
      <c r="DO24" s="639"/>
      <c r="DP24" s="639"/>
      <c r="DQ24" s="639"/>
      <c r="DR24" s="639"/>
      <c r="DS24" s="639"/>
      <c r="DT24" s="639"/>
      <c r="DU24" s="639"/>
      <c r="DV24" s="686"/>
      <c r="DW24" s="687">
        <v>37.9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932700</v>
      </c>
      <c r="S25" s="589"/>
      <c r="T25" s="589"/>
      <c r="U25" s="589"/>
      <c r="V25" s="589"/>
      <c r="W25" s="589"/>
      <c r="X25" s="589"/>
      <c r="Y25" s="590"/>
      <c r="Z25" s="641">
        <v>9.6</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1372466</v>
      </c>
      <c r="CS25" s="607"/>
      <c r="CT25" s="607"/>
      <c r="CU25" s="607"/>
      <c r="CV25" s="607"/>
      <c r="CW25" s="607"/>
      <c r="CX25" s="607"/>
      <c r="CY25" s="608"/>
      <c r="CZ25" s="591">
        <v>15.1</v>
      </c>
      <c r="DA25" s="609"/>
      <c r="DB25" s="609"/>
      <c r="DC25" s="610"/>
      <c r="DD25" s="594">
        <v>1211203</v>
      </c>
      <c r="DE25" s="607"/>
      <c r="DF25" s="607"/>
      <c r="DG25" s="607"/>
      <c r="DH25" s="607"/>
      <c r="DI25" s="607"/>
      <c r="DJ25" s="607"/>
      <c r="DK25" s="608"/>
      <c r="DL25" s="594">
        <v>1203331</v>
      </c>
      <c r="DM25" s="607"/>
      <c r="DN25" s="607"/>
      <c r="DO25" s="607"/>
      <c r="DP25" s="607"/>
      <c r="DQ25" s="607"/>
      <c r="DR25" s="607"/>
      <c r="DS25" s="607"/>
      <c r="DT25" s="607"/>
      <c r="DU25" s="607"/>
      <c r="DV25" s="608"/>
      <c r="DW25" s="611">
        <v>21.5</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917487</v>
      </c>
      <c r="CS26" s="589"/>
      <c r="CT26" s="589"/>
      <c r="CU26" s="589"/>
      <c r="CV26" s="589"/>
      <c r="CW26" s="589"/>
      <c r="CX26" s="589"/>
      <c r="CY26" s="590"/>
      <c r="CZ26" s="591">
        <v>10.1</v>
      </c>
      <c r="DA26" s="609"/>
      <c r="DB26" s="609"/>
      <c r="DC26" s="610"/>
      <c r="DD26" s="594">
        <v>762205</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542583</v>
      </c>
      <c r="S27" s="589"/>
      <c r="T27" s="589"/>
      <c r="U27" s="589"/>
      <c r="V27" s="589"/>
      <c r="W27" s="589"/>
      <c r="X27" s="589"/>
      <c r="Y27" s="590"/>
      <c r="Z27" s="641">
        <v>5.6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4216350</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1625305</v>
      </c>
      <c r="CS27" s="607"/>
      <c r="CT27" s="607"/>
      <c r="CU27" s="607"/>
      <c r="CV27" s="607"/>
      <c r="CW27" s="607"/>
      <c r="CX27" s="607"/>
      <c r="CY27" s="608"/>
      <c r="CZ27" s="591">
        <v>17.8</v>
      </c>
      <c r="DA27" s="609"/>
      <c r="DB27" s="609"/>
      <c r="DC27" s="610"/>
      <c r="DD27" s="594">
        <v>553889</v>
      </c>
      <c r="DE27" s="607"/>
      <c r="DF27" s="607"/>
      <c r="DG27" s="607"/>
      <c r="DH27" s="607"/>
      <c r="DI27" s="607"/>
      <c r="DJ27" s="607"/>
      <c r="DK27" s="608"/>
      <c r="DL27" s="594">
        <v>553827</v>
      </c>
      <c r="DM27" s="607"/>
      <c r="DN27" s="607"/>
      <c r="DO27" s="607"/>
      <c r="DP27" s="607"/>
      <c r="DQ27" s="607"/>
      <c r="DR27" s="607"/>
      <c r="DS27" s="607"/>
      <c r="DT27" s="607"/>
      <c r="DU27" s="607"/>
      <c r="DV27" s="608"/>
      <c r="DW27" s="611">
        <v>9.9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6296</v>
      </c>
      <c r="S28" s="589"/>
      <c r="T28" s="589"/>
      <c r="U28" s="589"/>
      <c r="V28" s="589"/>
      <c r="W28" s="589"/>
      <c r="X28" s="589"/>
      <c r="Y28" s="590"/>
      <c r="Z28" s="641">
        <v>0.1</v>
      </c>
      <c r="AA28" s="641"/>
      <c r="AB28" s="641"/>
      <c r="AC28" s="641"/>
      <c r="AD28" s="642">
        <v>1295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361290</v>
      </c>
      <c r="CS28" s="589"/>
      <c r="CT28" s="589"/>
      <c r="CU28" s="589"/>
      <c r="CV28" s="589"/>
      <c r="CW28" s="589"/>
      <c r="CX28" s="589"/>
      <c r="CY28" s="590"/>
      <c r="CZ28" s="591">
        <v>4</v>
      </c>
      <c r="DA28" s="609"/>
      <c r="DB28" s="609"/>
      <c r="DC28" s="610"/>
      <c r="DD28" s="594">
        <v>361290</v>
      </c>
      <c r="DE28" s="589"/>
      <c r="DF28" s="589"/>
      <c r="DG28" s="589"/>
      <c r="DH28" s="589"/>
      <c r="DI28" s="589"/>
      <c r="DJ28" s="589"/>
      <c r="DK28" s="590"/>
      <c r="DL28" s="594">
        <v>361290</v>
      </c>
      <c r="DM28" s="589"/>
      <c r="DN28" s="589"/>
      <c r="DO28" s="589"/>
      <c r="DP28" s="589"/>
      <c r="DQ28" s="589"/>
      <c r="DR28" s="589"/>
      <c r="DS28" s="589"/>
      <c r="DT28" s="589"/>
      <c r="DU28" s="589"/>
      <c r="DV28" s="590"/>
      <c r="DW28" s="611">
        <v>6.5</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14699</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361290</v>
      </c>
      <c r="CS29" s="607"/>
      <c r="CT29" s="607"/>
      <c r="CU29" s="607"/>
      <c r="CV29" s="607"/>
      <c r="CW29" s="607"/>
      <c r="CX29" s="607"/>
      <c r="CY29" s="608"/>
      <c r="CZ29" s="591">
        <v>4</v>
      </c>
      <c r="DA29" s="609"/>
      <c r="DB29" s="609"/>
      <c r="DC29" s="610"/>
      <c r="DD29" s="594">
        <v>361290</v>
      </c>
      <c r="DE29" s="607"/>
      <c r="DF29" s="607"/>
      <c r="DG29" s="607"/>
      <c r="DH29" s="607"/>
      <c r="DI29" s="607"/>
      <c r="DJ29" s="607"/>
      <c r="DK29" s="608"/>
      <c r="DL29" s="594">
        <v>361290</v>
      </c>
      <c r="DM29" s="607"/>
      <c r="DN29" s="607"/>
      <c r="DO29" s="607"/>
      <c r="DP29" s="607"/>
      <c r="DQ29" s="607"/>
      <c r="DR29" s="607"/>
      <c r="DS29" s="607"/>
      <c r="DT29" s="607"/>
      <c r="DU29" s="607"/>
      <c r="DV29" s="608"/>
      <c r="DW29" s="611">
        <v>6.5</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151080</v>
      </c>
      <c r="S30" s="589"/>
      <c r="T30" s="589"/>
      <c r="U30" s="589"/>
      <c r="V30" s="589"/>
      <c r="W30" s="589"/>
      <c r="X30" s="589"/>
      <c r="Y30" s="590"/>
      <c r="Z30" s="641">
        <v>1.5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99.2</v>
      </c>
      <c r="BH30" s="655"/>
      <c r="BI30" s="655"/>
      <c r="BJ30" s="655"/>
      <c r="BK30" s="655"/>
      <c r="BL30" s="655"/>
      <c r="BM30" s="656">
        <v>98.1</v>
      </c>
      <c r="BN30" s="655"/>
      <c r="BO30" s="655"/>
      <c r="BP30" s="655"/>
      <c r="BQ30" s="657"/>
      <c r="BR30" s="654">
        <v>99.2</v>
      </c>
      <c r="BS30" s="655"/>
      <c r="BT30" s="655"/>
      <c r="BU30" s="655"/>
      <c r="BV30" s="655"/>
      <c r="BW30" s="655"/>
      <c r="BX30" s="656">
        <v>97.7</v>
      </c>
      <c r="BY30" s="655"/>
      <c r="BZ30" s="655"/>
      <c r="CA30" s="655"/>
      <c r="CB30" s="657"/>
      <c r="CD30" s="660"/>
      <c r="CE30" s="661"/>
      <c r="CF30" s="625" t="s">
        <v>293</v>
      </c>
      <c r="CG30" s="622"/>
      <c r="CH30" s="622"/>
      <c r="CI30" s="622"/>
      <c r="CJ30" s="622"/>
      <c r="CK30" s="622"/>
      <c r="CL30" s="622"/>
      <c r="CM30" s="622"/>
      <c r="CN30" s="622"/>
      <c r="CO30" s="622"/>
      <c r="CP30" s="622"/>
      <c r="CQ30" s="623"/>
      <c r="CR30" s="588">
        <v>306850</v>
      </c>
      <c r="CS30" s="589"/>
      <c r="CT30" s="589"/>
      <c r="CU30" s="589"/>
      <c r="CV30" s="589"/>
      <c r="CW30" s="589"/>
      <c r="CX30" s="589"/>
      <c r="CY30" s="590"/>
      <c r="CZ30" s="591">
        <v>3.4</v>
      </c>
      <c r="DA30" s="609"/>
      <c r="DB30" s="609"/>
      <c r="DC30" s="610"/>
      <c r="DD30" s="594">
        <v>306850</v>
      </c>
      <c r="DE30" s="589"/>
      <c r="DF30" s="589"/>
      <c r="DG30" s="589"/>
      <c r="DH30" s="589"/>
      <c r="DI30" s="589"/>
      <c r="DJ30" s="589"/>
      <c r="DK30" s="590"/>
      <c r="DL30" s="594">
        <v>306850</v>
      </c>
      <c r="DM30" s="589"/>
      <c r="DN30" s="589"/>
      <c r="DO30" s="589"/>
      <c r="DP30" s="589"/>
      <c r="DQ30" s="589"/>
      <c r="DR30" s="589"/>
      <c r="DS30" s="589"/>
      <c r="DT30" s="589"/>
      <c r="DU30" s="589"/>
      <c r="DV30" s="590"/>
      <c r="DW30" s="611">
        <v>5.5</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534820</v>
      </c>
      <c r="S31" s="589"/>
      <c r="T31" s="589"/>
      <c r="U31" s="589"/>
      <c r="V31" s="589"/>
      <c r="W31" s="589"/>
      <c r="X31" s="589"/>
      <c r="Y31" s="590"/>
      <c r="Z31" s="641">
        <v>5.5</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98</v>
      </c>
      <c r="BN31" s="653"/>
      <c r="BO31" s="653"/>
      <c r="BP31" s="653"/>
      <c r="BQ31" s="617"/>
      <c r="BR31" s="652">
        <v>99</v>
      </c>
      <c r="BS31" s="607"/>
      <c r="BT31" s="607"/>
      <c r="BU31" s="607"/>
      <c r="BV31" s="607"/>
      <c r="BW31" s="607"/>
      <c r="BX31" s="643">
        <v>97.4</v>
      </c>
      <c r="BY31" s="653"/>
      <c r="BZ31" s="653"/>
      <c r="CA31" s="653"/>
      <c r="CB31" s="617"/>
      <c r="CD31" s="660"/>
      <c r="CE31" s="661"/>
      <c r="CF31" s="625" t="s">
        <v>297</v>
      </c>
      <c r="CG31" s="622"/>
      <c r="CH31" s="622"/>
      <c r="CI31" s="622"/>
      <c r="CJ31" s="622"/>
      <c r="CK31" s="622"/>
      <c r="CL31" s="622"/>
      <c r="CM31" s="622"/>
      <c r="CN31" s="622"/>
      <c r="CO31" s="622"/>
      <c r="CP31" s="622"/>
      <c r="CQ31" s="623"/>
      <c r="CR31" s="588">
        <v>54440</v>
      </c>
      <c r="CS31" s="607"/>
      <c r="CT31" s="607"/>
      <c r="CU31" s="607"/>
      <c r="CV31" s="607"/>
      <c r="CW31" s="607"/>
      <c r="CX31" s="607"/>
      <c r="CY31" s="608"/>
      <c r="CZ31" s="591">
        <v>0.6</v>
      </c>
      <c r="DA31" s="609"/>
      <c r="DB31" s="609"/>
      <c r="DC31" s="610"/>
      <c r="DD31" s="594">
        <v>54440</v>
      </c>
      <c r="DE31" s="607"/>
      <c r="DF31" s="607"/>
      <c r="DG31" s="607"/>
      <c r="DH31" s="607"/>
      <c r="DI31" s="607"/>
      <c r="DJ31" s="607"/>
      <c r="DK31" s="608"/>
      <c r="DL31" s="594">
        <v>54440</v>
      </c>
      <c r="DM31" s="607"/>
      <c r="DN31" s="607"/>
      <c r="DO31" s="607"/>
      <c r="DP31" s="607"/>
      <c r="DQ31" s="607"/>
      <c r="DR31" s="607"/>
      <c r="DS31" s="607"/>
      <c r="DT31" s="607"/>
      <c r="DU31" s="607"/>
      <c r="DV31" s="608"/>
      <c r="DW31" s="611">
        <v>1</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320051</v>
      </c>
      <c r="S32" s="589"/>
      <c r="T32" s="589"/>
      <c r="U32" s="589"/>
      <c r="V32" s="589"/>
      <c r="W32" s="589"/>
      <c r="X32" s="589"/>
      <c r="Y32" s="590"/>
      <c r="Z32" s="641">
        <v>3.3</v>
      </c>
      <c r="AA32" s="641"/>
      <c r="AB32" s="641"/>
      <c r="AC32" s="641"/>
      <c r="AD32" s="642">
        <v>4007</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98</v>
      </c>
      <c r="BN32" s="573"/>
      <c r="BO32" s="573"/>
      <c r="BP32" s="573"/>
      <c r="BQ32" s="630"/>
      <c r="BR32" s="651">
        <v>99.2</v>
      </c>
      <c r="BS32" s="573"/>
      <c r="BT32" s="573"/>
      <c r="BU32" s="573"/>
      <c r="BV32" s="573"/>
      <c r="BW32" s="573"/>
      <c r="BX32" s="636">
        <v>97.6</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1494282</v>
      </c>
      <c r="S33" s="589"/>
      <c r="T33" s="589"/>
      <c r="U33" s="589"/>
      <c r="V33" s="589"/>
      <c r="W33" s="589"/>
      <c r="X33" s="589"/>
      <c r="Y33" s="590"/>
      <c r="Z33" s="641">
        <v>15.3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3932710</v>
      </c>
      <c r="CS33" s="607"/>
      <c r="CT33" s="607"/>
      <c r="CU33" s="607"/>
      <c r="CV33" s="607"/>
      <c r="CW33" s="607"/>
      <c r="CX33" s="607"/>
      <c r="CY33" s="608"/>
      <c r="CZ33" s="591">
        <v>43.2</v>
      </c>
      <c r="DA33" s="609"/>
      <c r="DB33" s="609"/>
      <c r="DC33" s="610"/>
      <c r="DD33" s="594">
        <v>3394515</v>
      </c>
      <c r="DE33" s="607"/>
      <c r="DF33" s="607"/>
      <c r="DG33" s="607"/>
      <c r="DH33" s="607"/>
      <c r="DI33" s="607"/>
      <c r="DJ33" s="607"/>
      <c r="DK33" s="608"/>
      <c r="DL33" s="594">
        <v>2330350</v>
      </c>
      <c r="DM33" s="607"/>
      <c r="DN33" s="607"/>
      <c r="DO33" s="607"/>
      <c r="DP33" s="607"/>
      <c r="DQ33" s="607"/>
      <c r="DR33" s="607"/>
      <c r="DS33" s="607"/>
      <c r="DT33" s="607"/>
      <c r="DU33" s="607"/>
      <c r="DV33" s="608"/>
      <c r="DW33" s="611">
        <v>41.7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1529554</v>
      </c>
      <c r="CS34" s="589"/>
      <c r="CT34" s="589"/>
      <c r="CU34" s="589"/>
      <c r="CV34" s="589"/>
      <c r="CW34" s="589"/>
      <c r="CX34" s="589"/>
      <c r="CY34" s="590"/>
      <c r="CZ34" s="591">
        <v>16.8</v>
      </c>
      <c r="DA34" s="609"/>
      <c r="DB34" s="609"/>
      <c r="DC34" s="610"/>
      <c r="DD34" s="594">
        <v>1186858</v>
      </c>
      <c r="DE34" s="589"/>
      <c r="DF34" s="589"/>
      <c r="DG34" s="589"/>
      <c r="DH34" s="589"/>
      <c r="DI34" s="589"/>
      <c r="DJ34" s="589"/>
      <c r="DK34" s="590"/>
      <c r="DL34" s="594">
        <v>917379</v>
      </c>
      <c r="DM34" s="589"/>
      <c r="DN34" s="589"/>
      <c r="DO34" s="589"/>
      <c r="DP34" s="589"/>
      <c r="DQ34" s="589"/>
      <c r="DR34" s="589"/>
      <c r="DS34" s="589"/>
      <c r="DT34" s="589"/>
      <c r="DU34" s="589"/>
      <c r="DV34" s="590"/>
      <c r="DW34" s="611">
        <v>16.399999999999999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450282</v>
      </c>
      <c r="S35" s="589"/>
      <c r="T35" s="589"/>
      <c r="U35" s="589"/>
      <c r="V35" s="589"/>
      <c r="W35" s="589"/>
      <c r="X35" s="589"/>
      <c r="Y35" s="590"/>
      <c r="Z35" s="641">
        <v>4.5999999999999996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1022952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276889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65914</v>
      </c>
      <c r="CS35" s="607"/>
      <c r="CT35" s="607"/>
      <c r="CU35" s="607"/>
      <c r="CV35" s="607"/>
      <c r="CW35" s="607"/>
      <c r="CX35" s="607"/>
      <c r="CY35" s="608"/>
      <c r="CZ35" s="591">
        <v>0.7</v>
      </c>
      <c r="DA35" s="609"/>
      <c r="DB35" s="609"/>
      <c r="DC35" s="610"/>
      <c r="DD35" s="594">
        <v>65914</v>
      </c>
      <c r="DE35" s="607"/>
      <c r="DF35" s="607"/>
      <c r="DG35" s="607"/>
      <c r="DH35" s="607"/>
      <c r="DI35" s="607"/>
      <c r="DJ35" s="607"/>
      <c r="DK35" s="608"/>
      <c r="DL35" s="594">
        <v>65914</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9764505</v>
      </c>
      <c r="S36" s="629"/>
      <c r="T36" s="629"/>
      <c r="U36" s="629"/>
      <c r="V36" s="629"/>
      <c r="W36" s="629"/>
      <c r="X36" s="629"/>
      <c r="Y36" s="632"/>
      <c r="Z36" s="633">
        <v>100</v>
      </c>
      <c r="AA36" s="633"/>
      <c r="AB36" s="633"/>
      <c r="AC36" s="633"/>
      <c r="AD36" s="634">
        <v>5139704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370158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139965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877852</v>
      </c>
      <c r="CS36" s="589"/>
      <c r="CT36" s="589"/>
      <c r="CU36" s="589"/>
      <c r="CV36" s="589"/>
      <c r="CW36" s="589"/>
      <c r="CX36" s="589"/>
      <c r="CY36" s="590"/>
      <c r="CZ36" s="591">
        <v>9.6</v>
      </c>
      <c r="DA36" s="609"/>
      <c r="DB36" s="609"/>
      <c r="DC36" s="610"/>
      <c r="DD36" s="594">
        <v>812173</v>
      </c>
      <c r="DE36" s="589"/>
      <c r="DF36" s="589"/>
      <c r="DG36" s="589"/>
      <c r="DH36" s="589"/>
      <c r="DI36" s="589"/>
      <c r="DJ36" s="589"/>
      <c r="DK36" s="590"/>
      <c r="DL36" s="594">
        <v>682163</v>
      </c>
      <c r="DM36" s="589"/>
      <c r="DN36" s="589"/>
      <c r="DO36" s="589"/>
      <c r="DP36" s="589"/>
      <c r="DQ36" s="589"/>
      <c r="DR36" s="589"/>
      <c r="DS36" s="589"/>
      <c r="DT36" s="589"/>
      <c r="DU36" s="589"/>
      <c r="DV36" s="590"/>
      <c r="DW36" s="611">
        <v>12.2</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2964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3641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461188</v>
      </c>
      <c r="CS37" s="607"/>
      <c r="CT37" s="607"/>
      <c r="CU37" s="607"/>
      <c r="CV37" s="607"/>
      <c r="CW37" s="607"/>
      <c r="CX37" s="607"/>
      <c r="CY37" s="608"/>
      <c r="CZ37" s="591">
        <v>5.0999999999999996</v>
      </c>
      <c r="DA37" s="609"/>
      <c r="DB37" s="609"/>
      <c r="DC37" s="610"/>
      <c r="DD37" s="594">
        <v>461188</v>
      </c>
      <c r="DE37" s="607"/>
      <c r="DF37" s="607"/>
      <c r="DG37" s="607"/>
      <c r="DH37" s="607"/>
      <c r="DI37" s="607"/>
      <c r="DJ37" s="607"/>
      <c r="DK37" s="608"/>
      <c r="DL37" s="594">
        <v>401123</v>
      </c>
      <c r="DM37" s="607"/>
      <c r="DN37" s="607"/>
      <c r="DO37" s="607"/>
      <c r="DP37" s="607"/>
      <c r="DQ37" s="607"/>
      <c r="DR37" s="607"/>
      <c r="DS37" s="607"/>
      <c r="DT37" s="607"/>
      <c r="DU37" s="607"/>
      <c r="DV37" s="608"/>
      <c r="DW37" s="611">
        <v>7.2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221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6558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1019988</v>
      </c>
      <c r="CS38" s="589"/>
      <c r="CT38" s="589"/>
      <c r="CU38" s="589"/>
      <c r="CV38" s="589"/>
      <c r="CW38" s="589"/>
      <c r="CX38" s="589"/>
      <c r="CY38" s="590"/>
      <c r="CZ38" s="591">
        <v>11.2</v>
      </c>
      <c r="DA38" s="609"/>
      <c r="DB38" s="609"/>
      <c r="DC38" s="610"/>
      <c r="DD38" s="594">
        <v>944570</v>
      </c>
      <c r="DE38" s="589"/>
      <c r="DF38" s="589"/>
      <c r="DG38" s="589"/>
      <c r="DH38" s="589"/>
      <c r="DI38" s="589"/>
      <c r="DJ38" s="589"/>
      <c r="DK38" s="590"/>
      <c r="DL38" s="594">
        <v>664894</v>
      </c>
      <c r="DM38" s="589"/>
      <c r="DN38" s="589"/>
      <c r="DO38" s="589"/>
      <c r="DP38" s="589"/>
      <c r="DQ38" s="589"/>
      <c r="DR38" s="589"/>
      <c r="DS38" s="589"/>
      <c r="DT38" s="589"/>
      <c r="DU38" s="589"/>
      <c r="DV38" s="590"/>
      <c r="DW38" s="611">
        <v>11.9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390402</v>
      </c>
      <c r="CS39" s="607"/>
      <c r="CT39" s="607"/>
      <c r="CU39" s="607"/>
      <c r="CV39" s="607"/>
      <c r="CW39" s="607"/>
      <c r="CX39" s="607"/>
      <c r="CY39" s="608"/>
      <c r="CZ39" s="591">
        <v>4.3</v>
      </c>
      <c r="DA39" s="609"/>
      <c r="DB39" s="609"/>
      <c r="DC39" s="610"/>
      <c r="DD39" s="594">
        <v>385000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137471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67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49000</v>
      </c>
      <c r="CS40" s="589"/>
      <c r="CT40" s="589"/>
      <c r="CU40" s="589"/>
      <c r="CV40" s="589"/>
      <c r="CW40" s="589"/>
      <c r="CX40" s="589"/>
      <c r="CY40" s="590"/>
      <c r="CZ40" s="591">
        <v>0.5</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512359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1818510</v>
      </c>
      <c r="CS42" s="589"/>
      <c r="CT42" s="589"/>
      <c r="CU42" s="589"/>
      <c r="CV42" s="589"/>
      <c r="CW42" s="589"/>
      <c r="CX42" s="589"/>
      <c r="CY42" s="590"/>
      <c r="CZ42" s="591">
        <v>20</v>
      </c>
      <c r="DA42" s="592"/>
      <c r="DB42" s="592"/>
      <c r="DC42" s="593"/>
      <c r="DD42" s="594">
        <v>386514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26814</v>
      </c>
      <c r="CS43" s="607"/>
      <c r="CT43" s="607"/>
      <c r="CU43" s="607"/>
      <c r="CV43" s="607"/>
      <c r="CW43" s="607"/>
      <c r="CX43" s="607"/>
      <c r="CY43" s="608"/>
      <c r="CZ43" s="591">
        <v>0.3</v>
      </c>
      <c r="DA43" s="609"/>
      <c r="DB43" s="609"/>
      <c r="DC43" s="610"/>
      <c r="DD43" s="594">
        <v>26814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1818510</v>
      </c>
      <c r="CS44" s="589"/>
      <c r="CT44" s="589"/>
      <c r="CU44" s="589"/>
      <c r="CV44" s="589"/>
      <c r="CW44" s="589"/>
      <c r="CX44" s="589"/>
      <c r="CY44" s="590"/>
      <c r="CZ44" s="591">
        <v>20</v>
      </c>
      <c r="DA44" s="592"/>
      <c r="DB44" s="592"/>
      <c r="DC44" s="593"/>
      <c r="DD44" s="594">
        <v>386514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766077</v>
      </c>
      <c r="CS45" s="607"/>
      <c r="CT45" s="607"/>
      <c r="CU45" s="607"/>
      <c r="CV45" s="607"/>
      <c r="CW45" s="607"/>
      <c r="CX45" s="607"/>
      <c r="CY45" s="608"/>
      <c r="CZ45" s="591">
        <v>8.4</v>
      </c>
      <c r="DA45" s="609"/>
      <c r="DB45" s="609"/>
      <c r="DC45" s="610"/>
      <c r="DD45" s="594">
        <v>22984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1052053</v>
      </c>
      <c r="CS46" s="589"/>
      <c r="CT46" s="589"/>
      <c r="CU46" s="589"/>
      <c r="CV46" s="589"/>
      <c r="CW46" s="589"/>
      <c r="CX46" s="589"/>
      <c r="CY46" s="590"/>
      <c r="CZ46" s="591">
        <v>11.5</v>
      </c>
      <c r="DA46" s="592"/>
      <c r="DB46" s="592"/>
      <c r="DC46" s="593"/>
      <c r="DD46" s="594">
        <v>363340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9110281</v>
      </c>
      <c r="CS49" s="573"/>
      <c r="CT49" s="573"/>
      <c r="CU49" s="573"/>
      <c r="CV49" s="573"/>
      <c r="CW49" s="573"/>
      <c r="CX49" s="573"/>
      <c r="CY49" s="574"/>
      <c r="CZ49" s="575">
        <v>100</v>
      </c>
      <c r="DA49" s="576"/>
      <c r="DB49" s="576"/>
      <c r="DC49" s="577"/>
      <c r="DD49" s="578">
        <v>5907411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9764</v>
      </c>
      <c r="R7" s="1101"/>
      <c r="S7" s="1101"/>
      <c r="T7" s="1101"/>
      <c r="U7" s="1101"/>
      <c r="V7" s="1101">
        <v>9110</v>
      </c>
      <c r="W7" s="1101"/>
      <c r="X7" s="1101"/>
      <c r="Y7" s="1101"/>
      <c r="Z7" s="1101"/>
      <c r="AA7" s="1101">
        <v>654</v>
      </c>
      <c r="AB7" s="1101"/>
      <c r="AC7" s="1101"/>
      <c r="AD7" s="1101"/>
      <c r="AE7" s="1102"/>
      <c r="AF7" s="1103">
        <v>595</v>
      </c>
      <c r="AG7" s="1104"/>
      <c r="AH7" s="1104"/>
      <c r="AI7" s="1104"/>
      <c r="AJ7" s="1105"/>
      <c r="AK7" s="1087">
        <v>151</v>
      </c>
      <c r="AL7" s="1088"/>
      <c r="AM7" s="1088"/>
      <c r="AN7" s="1088"/>
      <c r="AO7" s="1088"/>
      <c r="AP7" s="1088">
        <v>6633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t="s">
        <v>541</v>
      </c>
      <c r="BU7" s="1092" t="s">
        <v>541</v>
      </c>
      <c r="BV7" s="1092" t="s">
        <v>541</v>
      </c>
      <c r="BW7" s="1092" t="s">
        <v>541</v>
      </c>
      <c r="BX7" s="1092" t="s">
        <v>541</v>
      </c>
      <c r="BY7" s="1092" t="s">
        <v>541</v>
      </c>
      <c r="BZ7" s="1092" t="s">
        <v>541</v>
      </c>
      <c r="CA7" s="1092" t="s">
        <v>541</v>
      </c>
      <c r="CB7" s="1092" t="s">
        <v>541</v>
      </c>
      <c r="CC7" s="1092" t="s">
        <v>541</v>
      </c>
      <c r="CD7" s="1092" t="s">
        <v>541</v>
      </c>
      <c r="CE7" s="1092" t="s">
        <v>541</v>
      </c>
      <c r="CF7" s="1092" t="s">
        <v>541</v>
      </c>
      <c r="CG7" s="1093" t="s">
        <v>541</v>
      </c>
      <c r="CH7" s="1084">
        <v>1</v>
      </c>
      <c r="CI7" s="1085"/>
      <c r="CJ7" s="1085"/>
      <c r="CK7" s="1085"/>
      <c r="CL7" s="1086"/>
      <c r="CM7" s="1084">
        <v>84</v>
      </c>
      <c r="CN7" s="1085"/>
      <c r="CO7" s="1085"/>
      <c r="CP7" s="1085"/>
      <c r="CQ7" s="1086"/>
      <c r="CR7" s="1084">
        <v>1</v>
      </c>
      <c r="CS7" s="1085"/>
      <c r="CT7" s="1085"/>
      <c r="CU7" s="1085"/>
      <c r="CV7" s="1086"/>
      <c r="CW7" s="1084" t="s">
        <v>477</v>
      </c>
      <c r="CX7" s="1085"/>
      <c r="CY7" s="1085"/>
      <c r="CZ7" s="1085"/>
      <c r="DA7" s="1086"/>
      <c r="DB7" s="1084" t="s">
        <v>477</v>
      </c>
      <c r="DC7" s="1085"/>
      <c r="DD7" s="1085"/>
      <c r="DE7" s="1085"/>
      <c r="DF7" s="1086"/>
      <c r="DG7" s="1084" t="s">
        <v>477</v>
      </c>
      <c r="DH7" s="1085"/>
      <c r="DI7" s="1085"/>
      <c r="DJ7" s="1085"/>
      <c r="DK7" s="1086"/>
      <c r="DL7" s="1084" t="s">
        <v>477</v>
      </c>
      <c r="DM7" s="1085"/>
      <c r="DN7" s="1085"/>
      <c r="DO7" s="1085"/>
      <c r="DP7" s="1086"/>
      <c r="DQ7" s="1084" t="s">
        <v>477</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v>0</v>
      </c>
      <c r="AB8" s="1040"/>
      <c r="AC8" s="1040"/>
      <c r="AD8" s="1040"/>
      <c r="AE8" s="1041"/>
      <c r="AF8" s="1033" t="s">
        <v>366</v>
      </c>
      <c r="AG8" s="1034"/>
      <c r="AH8" s="1034"/>
      <c r="AI8" s="1034"/>
      <c r="AJ8" s="1035"/>
      <c r="AK8" s="1082" t="s">
        <v>538</v>
      </c>
      <c r="AL8" s="1083"/>
      <c r="AM8" s="1083"/>
      <c r="AN8" s="1083"/>
      <c r="AO8" s="1083"/>
      <c r="AP8" s="1083" t="s">
        <v>539</v>
      </c>
      <c r="AQ8" s="1083"/>
      <c r="AR8" s="1083"/>
      <c r="AS8" s="1083"/>
      <c r="AT8" s="1083"/>
      <c r="AU8" s="1080" t="s">
        <v>537</v>
      </c>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595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2849</v>
      </c>
      <c r="R28" s="1050"/>
      <c r="S28" s="1050"/>
      <c r="T28" s="1050"/>
      <c r="U28" s="1050"/>
      <c r="V28" s="1050">
        <v>2572</v>
      </c>
      <c r="W28" s="1050"/>
      <c r="X28" s="1050"/>
      <c r="Y28" s="1050"/>
      <c r="Z28" s="1050"/>
      <c r="AA28" s="1050">
        <v>277</v>
      </c>
      <c r="AB28" s="1050"/>
      <c r="AC28" s="1050"/>
      <c r="AD28" s="1050"/>
      <c r="AE28" s="1051"/>
      <c r="AF28" s="1052">
        <v>277</v>
      </c>
      <c r="AG28" s="1050"/>
      <c r="AH28" s="1050"/>
      <c r="AI28" s="1050"/>
      <c r="AJ28" s="1053"/>
      <c r="AK28" s="1054">
        <v>115</v>
      </c>
      <c r="AL28" s="1042"/>
      <c r="AM28" s="1042"/>
      <c r="AN28" s="1042"/>
      <c r="AO28" s="1042"/>
      <c r="AP28" s="1042" t="s">
        <v>538</v>
      </c>
      <c r="AQ28" s="1042"/>
      <c r="AR28" s="1042"/>
      <c r="AS28" s="1042"/>
      <c r="AT28" s="1042"/>
      <c r="AU28" s="1042" t="s">
        <v>538</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1627</v>
      </c>
      <c r="R29" s="1040"/>
      <c r="S29" s="1040"/>
      <c r="T29" s="1040"/>
      <c r="U29" s="1040"/>
      <c r="V29" s="1040">
        <v>1612</v>
      </c>
      <c r="W29" s="1040"/>
      <c r="X29" s="1040"/>
      <c r="Y29" s="1040"/>
      <c r="Z29" s="1040"/>
      <c r="AA29" s="1040">
        <v>15</v>
      </c>
      <c r="AB29" s="1040"/>
      <c r="AC29" s="1040"/>
      <c r="AD29" s="1040"/>
      <c r="AE29" s="1041"/>
      <c r="AF29" s="1033">
        <v>15</v>
      </c>
      <c r="AG29" s="1034"/>
      <c r="AH29" s="1034"/>
      <c r="AI29" s="1034"/>
      <c r="AJ29" s="1035"/>
      <c r="AK29" s="976">
        <v>224</v>
      </c>
      <c r="AL29" s="967"/>
      <c r="AM29" s="967"/>
      <c r="AN29" s="967"/>
      <c r="AO29" s="967"/>
      <c r="AP29" s="967" t="s">
        <v>538</v>
      </c>
      <c r="AQ29" s="967"/>
      <c r="AR29" s="967"/>
      <c r="AS29" s="967"/>
      <c r="AT29" s="967"/>
      <c r="AU29" s="967" t="s">
        <v>538</v>
      </c>
      <c r="AV29" s="967"/>
      <c r="AW29" s="967"/>
      <c r="AX29" s="967"/>
      <c r="AY29" s="967"/>
      <c r="AZ29" s="1038" t="s">
        <v>540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292</v>
      </c>
      <c r="R30" s="1040"/>
      <c r="S30" s="1040"/>
      <c r="T30" s="1040"/>
      <c r="U30" s="1040"/>
      <c r="V30" s="1040">
        <v>288</v>
      </c>
      <c r="W30" s="1040"/>
      <c r="X30" s="1040"/>
      <c r="Y30" s="1040"/>
      <c r="Z30" s="1040"/>
      <c r="AA30" s="1040">
        <v>4</v>
      </c>
      <c r="AB30" s="1040"/>
      <c r="AC30" s="1040"/>
      <c r="AD30" s="1040"/>
      <c r="AE30" s="1041"/>
      <c r="AF30" s="1033">
        <v>4</v>
      </c>
      <c r="AG30" s="1034"/>
      <c r="AH30" s="1034"/>
      <c r="AI30" s="1034"/>
      <c r="AJ30" s="1035"/>
      <c r="AK30" s="976">
        <v>42</v>
      </c>
      <c r="AL30" s="967"/>
      <c r="AM30" s="967"/>
      <c r="AN30" s="967"/>
      <c r="AO30" s="967"/>
      <c r="AP30" s="967" t="s">
        <v>538</v>
      </c>
      <c r="AQ30" s="967"/>
      <c r="AR30" s="967"/>
      <c r="AS30" s="967"/>
      <c r="AT30" s="967"/>
      <c r="AU30" s="967" t="s">
        <v>538</v>
      </c>
      <c r="AV30" s="967"/>
      <c r="AW30" s="967"/>
      <c r="AX30" s="967"/>
      <c r="AY30" s="967"/>
      <c r="AZ30" s="1038" t="s">
        <v>540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567</v>
      </c>
      <c r="R31" s="1040"/>
      <c r="S31" s="1040"/>
      <c r="T31" s="1040"/>
      <c r="U31" s="1040"/>
      <c r="V31" s="1040">
        <v>483</v>
      </c>
      <c r="W31" s="1040"/>
      <c r="X31" s="1040"/>
      <c r="Y31" s="1040"/>
      <c r="Z31" s="1040"/>
      <c r="AA31" s="1040">
        <v>84</v>
      </c>
      <c r="AB31" s="1040"/>
      <c r="AC31" s="1040"/>
      <c r="AD31" s="1040"/>
      <c r="AE31" s="1041"/>
      <c r="AF31" s="1033">
        <v>1032</v>
      </c>
      <c r="AG31" s="1034"/>
      <c r="AH31" s="1034"/>
      <c r="AI31" s="1034"/>
      <c r="AJ31" s="1035"/>
      <c r="AK31" s="976">
        <v>25</v>
      </c>
      <c r="AL31" s="967"/>
      <c r="AM31" s="967"/>
      <c r="AN31" s="967"/>
      <c r="AO31" s="967"/>
      <c r="AP31" s="967">
        <v>294</v>
      </c>
      <c r="AQ31" s="967"/>
      <c r="AR31" s="967"/>
      <c r="AS31" s="967"/>
      <c r="AT31" s="967"/>
      <c r="AU31" s="967">
        <v>1</v>
      </c>
      <c r="AV31" s="967"/>
      <c r="AW31" s="967"/>
      <c r="AX31" s="967"/>
      <c r="AY31" s="967"/>
      <c r="AZ31" s="1038" t="s">
        <v>539</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652</v>
      </c>
      <c r="R32" s="1040"/>
      <c r="S32" s="1040"/>
      <c r="T32" s="1040"/>
      <c r="U32" s="1040"/>
      <c r="V32" s="1040">
        <v>617</v>
      </c>
      <c r="W32" s="1040"/>
      <c r="X32" s="1040"/>
      <c r="Y32" s="1040"/>
      <c r="Z32" s="1040"/>
      <c r="AA32" s="1040">
        <v>35</v>
      </c>
      <c r="AB32" s="1040"/>
      <c r="AC32" s="1040"/>
      <c r="AD32" s="1040"/>
      <c r="AE32" s="1041"/>
      <c r="AF32" s="1033">
        <v>35</v>
      </c>
      <c r="AG32" s="1034"/>
      <c r="AH32" s="1034"/>
      <c r="AI32" s="1034"/>
      <c r="AJ32" s="1035"/>
      <c r="AK32" s="976">
        <v>370</v>
      </c>
      <c r="AL32" s="967"/>
      <c r="AM32" s="967"/>
      <c r="AN32" s="967"/>
      <c r="AO32" s="967"/>
      <c r="AP32" s="967">
        <v>4491</v>
      </c>
      <c r="AQ32" s="967"/>
      <c r="AR32" s="967"/>
      <c r="AS32" s="967"/>
      <c r="AT32" s="967"/>
      <c r="AU32" s="967">
        <v>3907</v>
      </c>
      <c r="AV32" s="967"/>
      <c r="AW32" s="967"/>
      <c r="AX32" s="967"/>
      <c r="AY32" s="967"/>
      <c r="AZ32" s="1038" t="s">
        <v>538</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1363</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t="s">
        <v>530</v>
      </c>
      <c r="D68" s="982" t="s">
        <v>530</v>
      </c>
      <c r="E68" s="982" t="s">
        <v>530</v>
      </c>
      <c r="F68" s="982" t="s">
        <v>530</v>
      </c>
      <c r="G68" s="982" t="s">
        <v>530</v>
      </c>
      <c r="H68" s="982" t="s">
        <v>530</v>
      </c>
      <c r="I68" s="982" t="s">
        <v>530</v>
      </c>
      <c r="J68" s="982" t="s">
        <v>530</v>
      </c>
      <c r="K68" s="982" t="s">
        <v>530</v>
      </c>
      <c r="L68" s="982" t="s">
        <v>530</v>
      </c>
      <c r="M68" s="982" t="s">
        <v>530</v>
      </c>
      <c r="N68" s="982" t="s">
        <v>530</v>
      </c>
      <c r="O68" s="982" t="s">
        <v>530</v>
      </c>
      <c r="P68" s="983" t="s">
        <v>530</v>
      </c>
      <c r="Q68" s="984">
        <v>9457</v>
      </c>
      <c r="R68" s="978"/>
      <c r="S68" s="978"/>
      <c r="T68" s="978"/>
      <c r="U68" s="978"/>
      <c r="V68" s="978">
        <v>9338</v>
      </c>
      <c r="W68" s="978"/>
      <c r="X68" s="978"/>
      <c r="Y68" s="978"/>
      <c r="Z68" s="978"/>
      <c r="AA68" s="978">
        <v>119</v>
      </c>
      <c r="AB68" s="978"/>
      <c r="AC68" s="978"/>
      <c r="AD68" s="978"/>
      <c r="AE68" s="978"/>
      <c r="AF68" s="978">
        <v>119</v>
      </c>
      <c r="AG68" s="978"/>
      <c r="AH68" s="978"/>
      <c r="AI68" s="978"/>
      <c r="AJ68" s="978"/>
      <c r="AK68" s="978">
        <v>1880</v>
      </c>
      <c r="AL68" s="978"/>
      <c r="AM68" s="978"/>
      <c r="AN68" s="978"/>
      <c r="AO68" s="978"/>
      <c r="AP68" s="978" t="s">
        <v>538</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t="s">
        <v>532</v>
      </c>
      <c r="D69" s="971" t="s">
        <v>532</v>
      </c>
      <c r="E69" s="971" t="s">
        <v>532</v>
      </c>
      <c r="F69" s="971" t="s">
        <v>532</v>
      </c>
      <c r="G69" s="971" t="s">
        <v>532</v>
      </c>
      <c r="H69" s="971" t="s">
        <v>532</v>
      </c>
      <c r="I69" s="971" t="s">
        <v>532</v>
      </c>
      <c r="J69" s="971" t="s">
        <v>532</v>
      </c>
      <c r="K69" s="971" t="s">
        <v>532</v>
      </c>
      <c r="L69" s="971" t="s">
        <v>532</v>
      </c>
      <c r="M69" s="971" t="s">
        <v>532</v>
      </c>
      <c r="N69" s="971" t="s">
        <v>532</v>
      </c>
      <c r="O69" s="971" t="s">
        <v>532</v>
      </c>
      <c r="P69" s="972" t="s">
        <v>532</v>
      </c>
      <c r="Q69" s="973">
        <v>2517</v>
      </c>
      <c r="R69" s="967"/>
      <c r="S69" s="967"/>
      <c r="T69" s="967"/>
      <c r="U69" s="967"/>
      <c r="V69" s="967">
        <v>2496</v>
      </c>
      <c r="W69" s="967"/>
      <c r="X69" s="967"/>
      <c r="Y69" s="967"/>
      <c r="Z69" s="967"/>
      <c r="AA69" s="967">
        <v>21</v>
      </c>
      <c r="AB69" s="967"/>
      <c r="AC69" s="967"/>
      <c r="AD69" s="967"/>
      <c r="AE69" s="967"/>
      <c r="AF69" s="967">
        <v>21</v>
      </c>
      <c r="AG69" s="967"/>
      <c r="AH69" s="967"/>
      <c r="AI69" s="967"/>
      <c r="AJ69" s="967"/>
      <c r="AK69" s="967">
        <v>1</v>
      </c>
      <c r="AL69" s="967"/>
      <c r="AM69" s="967"/>
      <c r="AN69" s="967"/>
      <c r="AO69" s="967"/>
      <c r="AP69" s="967">
        <v>578</v>
      </c>
      <c r="AQ69" s="967"/>
      <c r="AR69" s="967"/>
      <c r="AS69" s="967"/>
      <c r="AT69" s="967"/>
      <c r="AU69" s="967">
        <v>32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t="s">
        <v>532</v>
      </c>
      <c r="D70" s="971" t="s">
        <v>532</v>
      </c>
      <c r="E70" s="971" t="s">
        <v>532</v>
      </c>
      <c r="F70" s="971" t="s">
        <v>532</v>
      </c>
      <c r="G70" s="971" t="s">
        <v>532</v>
      </c>
      <c r="H70" s="971" t="s">
        <v>532</v>
      </c>
      <c r="I70" s="971" t="s">
        <v>532</v>
      </c>
      <c r="J70" s="971" t="s">
        <v>532</v>
      </c>
      <c r="K70" s="971" t="s">
        <v>532</v>
      </c>
      <c r="L70" s="971" t="s">
        <v>532</v>
      </c>
      <c r="M70" s="971" t="s">
        <v>532</v>
      </c>
      <c r="N70" s="971" t="s">
        <v>532</v>
      </c>
      <c r="O70" s="971" t="s">
        <v>532</v>
      </c>
      <c r="P70" s="972" t="s">
        <v>532</v>
      </c>
      <c r="Q70" s="973">
        <v>928</v>
      </c>
      <c r="R70" s="967"/>
      <c r="S70" s="967"/>
      <c r="T70" s="967"/>
      <c r="U70" s="967"/>
      <c r="V70" s="967">
        <v>924</v>
      </c>
      <c r="W70" s="967"/>
      <c r="X70" s="967"/>
      <c r="Y70" s="967"/>
      <c r="Z70" s="967"/>
      <c r="AA70" s="967">
        <v>4</v>
      </c>
      <c r="AB70" s="967"/>
      <c r="AC70" s="967"/>
      <c r="AD70" s="967"/>
      <c r="AE70" s="967"/>
      <c r="AF70" s="967">
        <v>4</v>
      </c>
      <c r="AG70" s="967"/>
      <c r="AH70" s="967"/>
      <c r="AI70" s="967"/>
      <c r="AJ70" s="967"/>
      <c r="AK70" s="967">
        <v>67</v>
      </c>
      <c r="AL70" s="967"/>
      <c r="AM70" s="967"/>
      <c r="AN70" s="967"/>
      <c r="AO70" s="967"/>
      <c r="AP70" s="967">
        <v>1112</v>
      </c>
      <c r="AQ70" s="967"/>
      <c r="AR70" s="967"/>
      <c r="AS70" s="967"/>
      <c r="AT70" s="967"/>
      <c r="AU70" s="967">
        <v>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t="s">
        <v>534</v>
      </c>
      <c r="D71" s="971" t="s">
        <v>534</v>
      </c>
      <c r="E71" s="971" t="s">
        <v>534</v>
      </c>
      <c r="F71" s="971" t="s">
        <v>534</v>
      </c>
      <c r="G71" s="971" t="s">
        <v>534</v>
      </c>
      <c r="H71" s="971" t="s">
        <v>534</v>
      </c>
      <c r="I71" s="971" t="s">
        <v>534</v>
      </c>
      <c r="J71" s="971" t="s">
        <v>534</v>
      </c>
      <c r="K71" s="971" t="s">
        <v>534</v>
      </c>
      <c r="L71" s="971" t="s">
        <v>534</v>
      </c>
      <c r="M71" s="971" t="s">
        <v>534</v>
      </c>
      <c r="N71" s="971" t="s">
        <v>534</v>
      </c>
      <c r="O71" s="971" t="s">
        <v>534</v>
      </c>
      <c r="P71" s="972" t="s">
        <v>534</v>
      </c>
      <c r="Q71" s="973">
        <v>2028</v>
      </c>
      <c r="R71" s="967"/>
      <c r="S71" s="967"/>
      <c r="T71" s="967"/>
      <c r="U71" s="967"/>
      <c r="V71" s="967">
        <v>1988</v>
      </c>
      <c r="W71" s="967"/>
      <c r="X71" s="967"/>
      <c r="Y71" s="967"/>
      <c r="Z71" s="967"/>
      <c r="AA71" s="967">
        <v>40</v>
      </c>
      <c r="AB71" s="967"/>
      <c r="AC71" s="967"/>
      <c r="AD71" s="967"/>
      <c r="AE71" s="967"/>
      <c r="AF71" s="967">
        <v>40</v>
      </c>
      <c r="AG71" s="967"/>
      <c r="AH71" s="967"/>
      <c r="AI71" s="967"/>
      <c r="AJ71" s="967"/>
      <c r="AK71" s="967" t="s">
        <v>540</v>
      </c>
      <c r="AL71" s="967"/>
      <c r="AM71" s="967"/>
      <c r="AN71" s="967"/>
      <c r="AO71" s="967"/>
      <c r="AP71" s="967">
        <v>1077</v>
      </c>
      <c r="AQ71" s="967"/>
      <c r="AR71" s="967"/>
      <c r="AS71" s="967"/>
      <c r="AT71" s="967"/>
      <c r="AU71" s="967">
        <v>123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t="s">
        <v>535</v>
      </c>
      <c r="D72" s="971" t="s">
        <v>535</v>
      </c>
      <c r="E72" s="971" t="s">
        <v>535</v>
      </c>
      <c r="F72" s="971" t="s">
        <v>535</v>
      </c>
      <c r="G72" s="971" t="s">
        <v>535</v>
      </c>
      <c r="H72" s="971" t="s">
        <v>535</v>
      </c>
      <c r="I72" s="971" t="s">
        <v>535</v>
      </c>
      <c r="J72" s="971" t="s">
        <v>535</v>
      </c>
      <c r="K72" s="971" t="s">
        <v>535</v>
      </c>
      <c r="L72" s="971" t="s">
        <v>535</v>
      </c>
      <c r="M72" s="971" t="s">
        <v>535</v>
      </c>
      <c r="N72" s="971" t="s">
        <v>535</v>
      </c>
      <c r="O72" s="971" t="s">
        <v>535</v>
      </c>
      <c r="P72" s="972" t="s">
        <v>535</v>
      </c>
      <c r="Q72" s="973">
        <v>9205</v>
      </c>
      <c r="R72" s="967"/>
      <c r="S72" s="967"/>
      <c r="T72" s="967"/>
      <c r="U72" s="967"/>
      <c r="V72" s="967">
        <v>9167</v>
      </c>
      <c r="W72" s="967"/>
      <c r="X72" s="967"/>
      <c r="Y72" s="967"/>
      <c r="Z72" s="967"/>
      <c r="AA72" s="967">
        <v>38</v>
      </c>
      <c r="AB72" s="967"/>
      <c r="AC72" s="967"/>
      <c r="AD72" s="967"/>
      <c r="AE72" s="967"/>
      <c r="AF72" s="967">
        <v>38</v>
      </c>
      <c r="AG72" s="967"/>
      <c r="AH72" s="967"/>
      <c r="AI72" s="967"/>
      <c r="AJ72" s="967"/>
      <c r="AK72" s="967">
        <v>4033</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t="s">
        <v>536</v>
      </c>
      <c r="D73" s="971" t="s">
        <v>536</v>
      </c>
      <c r="E73" s="971" t="s">
        <v>536</v>
      </c>
      <c r="F73" s="971" t="s">
        <v>536</v>
      </c>
      <c r="G73" s="971" t="s">
        <v>536</v>
      </c>
      <c r="H73" s="971" t="s">
        <v>536</v>
      </c>
      <c r="I73" s="971" t="s">
        <v>536</v>
      </c>
      <c r="J73" s="971" t="s">
        <v>536</v>
      </c>
      <c r="K73" s="971" t="s">
        <v>536</v>
      </c>
      <c r="L73" s="971" t="s">
        <v>536</v>
      </c>
      <c r="M73" s="971" t="s">
        <v>536</v>
      </c>
      <c r="N73" s="971" t="s">
        <v>536</v>
      </c>
      <c r="O73" s="971" t="s">
        <v>536</v>
      </c>
      <c r="P73" s="972" t="s">
        <v>536</v>
      </c>
      <c r="Q73" s="973">
        <v>735240</v>
      </c>
      <c r="R73" s="967"/>
      <c r="S73" s="967"/>
      <c r="T73" s="967"/>
      <c r="U73" s="967"/>
      <c r="V73" s="967">
        <v>704492</v>
      </c>
      <c r="W73" s="967"/>
      <c r="X73" s="967"/>
      <c r="Y73" s="967"/>
      <c r="Z73" s="967"/>
      <c r="AA73" s="967">
        <v>30748</v>
      </c>
      <c r="AB73" s="967"/>
      <c r="AC73" s="967"/>
      <c r="AD73" s="967"/>
      <c r="AE73" s="967"/>
      <c r="AF73" s="967">
        <v>30748</v>
      </c>
      <c r="AG73" s="967"/>
      <c r="AH73" s="967"/>
      <c r="AI73" s="967"/>
      <c r="AJ73" s="967"/>
      <c r="AK73" s="967">
        <v>4022</v>
      </c>
      <c r="AL73" s="967"/>
      <c r="AM73" s="967"/>
      <c r="AN73" s="967"/>
      <c r="AO73" s="967"/>
      <c r="AP73" s="967" t="s">
        <v>538</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455863</v>
      </c>
      <c r="AB110" s="873"/>
      <c r="AC110" s="873"/>
      <c r="AD110" s="873"/>
      <c r="AE110" s="874"/>
      <c r="AF110" s="875">
        <v>379419</v>
      </c>
      <c r="AG110" s="873"/>
      <c r="AH110" s="873"/>
      <c r="AI110" s="873"/>
      <c r="AJ110" s="874"/>
      <c r="AK110" s="875">
        <v>361290</v>
      </c>
      <c r="AL110" s="873"/>
      <c r="AM110" s="873"/>
      <c r="AN110" s="873"/>
      <c r="AO110" s="874"/>
      <c r="AP110" s="876">
        <v>7.4</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5067532</v>
      </c>
      <c r="BR110" s="800"/>
      <c r="BS110" s="800"/>
      <c r="BT110" s="800"/>
      <c r="BU110" s="800"/>
      <c r="BV110" s="800">
        <v>5445971</v>
      </c>
      <c r="BW110" s="800"/>
      <c r="BX110" s="800"/>
      <c r="BY110" s="800"/>
      <c r="BZ110" s="800"/>
      <c r="CA110" s="800">
        <v>6633403</v>
      </c>
      <c r="CB110" s="800"/>
      <c r="CC110" s="800"/>
      <c r="CD110" s="800"/>
      <c r="CE110" s="800"/>
      <c r="CF110" s="861">
        <v>136.1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331138</v>
      </c>
      <c r="BR111" s="771"/>
      <c r="BS111" s="771"/>
      <c r="BT111" s="771"/>
      <c r="BU111" s="771"/>
      <c r="BV111" s="771">
        <v>294345</v>
      </c>
      <c r="BW111" s="771"/>
      <c r="BX111" s="771"/>
      <c r="BY111" s="771"/>
      <c r="BZ111" s="771"/>
      <c r="CA111" s="771">
        <v>257552</v>
      </c>
      <c r="CB111" s="771"/>
      <c r="CC111" s="771"/>
      <c r="CD111" s="771"/>
      <c r="CE111" s="771"/>
      <c r="CF111" s="848">
        <v>5.3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4285691</v>
      </c>
      <c r="BR112" s="771"/>
      <c r="BS112" s="771"/>
      <c r="BT112" s="771"/>
      <c r="BU112" s="771"/>
      <c r="BV112" s="771">
        <v>4021720</v>
      </c>
      <c r="BW112" s="771"/>
      <c r="BX112" s="771"/>
      <c r="BY112" s="771"/>
      <c r="BZ112" s="771"/>
      <c r="CA112" s="771">
        <v>3907550</v>
      </c>
      <c r="CB112" s="771"/>
      <c r="CC112" s="771"/>
      <c r="CD112" s="771"/>
      <c r="CE112" s="771"/>
      <c r="CF112" s="848">
        <v>80.2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273438</v>
      </c>
      <c r="AB113" s="909"/>
      <c r="AC113" s="909"/>
      <c r="AD113" s="909"/>
      <c r="AE113" s="910"/>
      <c r="AF113" s="911">
        <v>275272</v>
      </c>
      <c r="AG113" s="909"/>
      <c r="AH113" s="909"/>
      <c r="AI113" s="909"/>
      <c r="AJ113" s="910"/>
      <c r="AK113" s="911">
        <v>290580</v>
      </c>
      <c r="AL113" s="909"/>
      <c r="AM113" s="909"/>
      <c r="AN113" s="909"/>
      <c r="AO113" s="910"/>
      <c r="AP113" s="912">
        <v>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131487</v>
      </c>
      <c r="BR113" s="771"/>
      <c r="BS113" s="771"/>
      <c r="BT113" s="771"/>
      <c r="BU113" s="771"/>
      <c r="BV113" s="771">
        <v>153585</v>
      </c>
      <c r="BW113" s="771"/>
      <c r="BX113" s="771"/>
      <c r="BY113" s="771"/>
      <c r="BZ113" s="771"/>
      <c r="CA113" s="771">
        <v>200558</v>
      </c>
      <c r="CB113" s="771"/>
      <c r="CC113" s="771"/>
      <c r="CD113" s="771"/>
      <c r="CE113" s="771"/>
      <c r="CF113" s="848">
        <v>4.0999999999999996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26031</v>
      </c>
      <c r="AB114" s="784"/>
      <c r="AC114" s="784"/>
      <c r="AD114" s="784"/>
      <c r="AE114" s="785"/>
      <c r="AF114" s="786">
        <v>26904</v>
      </c>
      <c r="AG114" s="784"/>
      <c r="AH114" s="784"/>
      <c r="AI114" s="784"/>
      <c r="AJ114" s="785"/>
      <c r="AK114" s="786">
        <v>25571</v>
      </c>
      <c r="AL114" s="784"/>
      <c r="AM114" s="784"/>
      <c r="AN114" s="784"/>
      <c r="AO114" s="785"/>
      <c r="AP114" s="754">
        <v>0.5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1479769</v>
      </c>
      <c r="BR114" s="771"/>
      <c r="BS114" s="771"/>
      <c r="BT114" s="771"/>
      <c r="BU114" s="771"/>
      <c r="BV114" s="771">
        <v>1682685</v>
      </c>
      <c r="BW114" s="771"/>
      <c r="BX114" s="771"/>
      <c r="BY114" s="771"/>
      <c r="BZ114" s="771"/>
      <c r="CA114" s="771">
        <v>1603245</v>
      </c>
      <c r="CB114" s="771"/>
      <c r="CC114" s="771"/>
      <c r="CD114" s="771"/>
      <c r="CE114" s="771"/>
      <c r="CF114" s="848">
        <v>32.9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36793</v>
      </c>
      <c r="AB115" s="909"/>
      <c r="AC115" s="909"/>
      <c r="AD115" s="909"/>
      <c r="AE115" s="910"/>
      <c r="AF115" s="911">
        <v>36793</v>
      </c>
      <c r="AG115" s="909"/>
      <c r="AH115" s="909"/>
      <c r="AI115" s="909"/>
      <c r="AJ115" s="910"/>
      <c r="AK115" s="911">
        <v>36793</v>
      </c>
      <c r="AL115" s="909"/>
      <c r="AM115" s="909"/>
      <c r="AN115" s="909"/>
      <c r="AO115" s="910"/>
      <c r="AP115" s="912">
        <v>0.8</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1021</v>
      </c>
      <c r="BR115" s="771"/>
      <c r="BS115" s="771"/>
      <c r="BT115" s="771"/>
      <c r="BU115" s="771"/>
      <c r="BV115" s="771" t="s">
        <v>414</v>
      </c>
      <c r="BW115" s="771"/>
      <c r="BX115" s="771"/>
      <c r="BY115" s="771"/>
      <c r="BZ115" s="771"/>
      <c r="CA115" s="771" t="s">
        <v>414</v>
      </c>
      <c r="CB115" s="771"/>
      <c r="CC115" s="771"/>
      <c r="CD115" s="771"/>
      <c r="CE115" s="771"/>
      <c r="CF115" s="848" t="s">
        <v>414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414</v>
      </c>
      <c r="AB116" s="784"/>
      <c r="AC116" s="784"/>
      <c r="AD116" s="784"/>
      <c r="AE116" s="785"/>
      <c r="AF116" s="786" t="s">
        <v>414</v>
      </c>
      <c r="AG116" s="784"/>
      <c r="AH116" s="784"/>
      <c r="AI116" s="784"/>
      <c r="AJ116" s="785"/>
      <c r="AK116" s="786" t="s">
        <v>414</v>
      </c>
      <c r="AL116" s="784"/>
      <c r="AM116" s="784"/>
      <c r="AN116" s="784"/>
      <c r="AO116" s="785"/>
      <c r="AP116" s="754" t="s">
        <v>414</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792125</v>
      </c>
      <c r="AB117" s="895"/>
      <c r="AC117" s="895"/>
      <c r="AD117" s="895"/>
      <c r="AE117" s="896"/>
      <c r="AF117" s="898">
        <v>718388</v>
      </c>
      <c r="AG117" s="895"/>
      <c r="AH117" s="895"/>
      <c r="AI117" s="895"/>
      <c r="AJ117" s="896"/>
      <c r="AK117" s="898">
        <v>714234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11296638</v>
      </c>
      <c r="BR118" s="858"/>
      <c r="BS118" s="858"/>
      <c r="BT118" s="858"/>
      <c r="BU118" s="858"/>
      <c r="BV118" s="858">
        <v>11598306</v>
      </c>
      <c r="BW118" s="858"/>
      <c r="BX118" s="858"/>
      <c r="BY118" s="858"/>
      <c r="BZ118" s="858"/>
      <c r="CA118" s="858">
        <v>12602308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3463879</v>
      </c>
      <c r="BR119" s="800"/>
      <c r="BS119" s="800"/>
      <c r="BT119" s="800"/>
      <c r="BU119" s="800"/>
      <c r="BV119" s="800">
        <v>3807325</v>
      </c>
      <c r="BW119" s="800"/>
      <c r="BX119" s="800"/>
      <c r="BY119" s="800"/>
      <c r="BZ119" s="800"/>
      <c r="CA119" s="800">
        <v>4093869</v>
      </c>
      <c r="CB119" s="800"/>
      <c r="CC119" s="800"/>
      <c r="CD119" s="800"/>
      <c r="CE119" s="800"/>
      <c r="CF119" s="861">
        <v>84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331138</v>
      </c>
      <c r="DH119" s="717"/>
      <c r="DI119" s="717"/>
      <c r="DJ119" s="717"/>
      <c r="DK119" s="718"/>
      <c r="DL119" s="719">
        <v>294345</v>
      </c>
      <c r="DM119" s="717"/>
      <c r="DN119" s="717"/>
      <c r="DO119" s="717"/>
      <c r="DP119" s="718"/>
      <c r="DQ119" s="719">
        <v>257552</v>
      </c>
      <c r="DR119" s="717"/>
      <c r="DS119" s="717"/>
      <c r="DT119" s="717"/>
      <c r="DU119" s="718"/>
      <c r="DV119" s="807">
        <v>5.3</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3278431</v>
      </c>
      <c r="BR120" s="771"/>
      <c r="BS120" s="771"/>
      <c r="BT120" s="771"/>
      <c r="BU120" s="771"/>
      <c r="BV120" s="771">
        <v>3329252</v>
      </c>
      <c r="BW120" s="771"/>
      <c r="BX120" s="771"/>
      <c r="BY120" s="771"/>
      <c r="BZ120" s="771"/>
      <c r="CA120" s="771">
        <v>3085743</v>
      </c>
      <c r="CB120" s="771"/>
      <c r="CC120" s="771"/>
      <c r="CD120" s="771"/>
      <c r="CE120" s="771"/>
      <c r="CF120" s="848">
        <v>63.3</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4285691</v>
      </c>
      <c r="DH120" s="800"/>
      <c r="DI120" s="800"/>
      <c r="DJ120" s="800"/>
      <c r="DK120" s="800"/>
      <c r="DL120" s="800">
        <v>4021117</v>
      </c>
      <c r="DM120" s="800"/>
      <c r="DN120" s="800"/>
      <c r="DO120" s="800"/>
      <c r="DP120" s="800"/>
      <c r="DQ120" s="800">
        <v>3907257</v>
      </c>
      <c r="DR120" s="800"/>
      <c r="DS120" s="800"/>
      <c r="DT120" s="800"/>
      <c r="DU120" s="800"/>
      <c r="DV120" s="801">
        <v>80.2</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6822058</v>
      </c>
      <c r="BR121" s="858"/>
      <c r="BS121" s="858"/>
      <c r="BT121" s="858"/>
      <c r="BU121" s="858"/>
      <c r="BV121" s="858">
        <v>7075249</v>
      </c>
      <c r="BW121" s="858"/>
      <c r="BX121" s="858"/>
      <c r="BY121" s="858"/>
      <c r="BZ121" s="858"/>
      <c r="CA121" s="858">
        <v>7131847</v>
      </c>
      <c r="CB121" s="858"/>
      <c r="CC121" s="858"/>
      <c r="CD121" s="858"/>
      <c r="CE121" s="858"/>
      <c r="CF121" s="859">
        <v>146.30000000000001</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v>603</v>
      </c>
      <c r="DM121" s="771"/>
      <c r="DN121" s="771"/>
      <c r="DO121" s="771"/>
      <c r="DP121" s="771"/>
      <c r="DQ121" s="771">
        <v>293</v>
      </c>
      <c r="DR121" s="771"/>
      <c r="DS121" s="771"/>
      <c r="DT121" s="771"/>
      <c r="DU121" s="771"/>
      <c r="DV121" s="823">
        <v>0</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13564368</v>
      </c>
      <c r="BR122" s="840"/>
      <c r="BS122" s="840"/>
      <c r="BT122" s="840"/>
      <c r="BU122" s="840"/>
      <c r="BV122" s="840">
        <v>14211826</v>
      </c>
      <c r="BW122" s="840"/>
      <c r="BX122" s="840"/>
      <c r="BY122" s="840"/>
      <c r="BZ122" s="840"/>
      <c r="CA122" s="840">
        <v>14311459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36793</v>
      </c>
      <c r="AB126" s="784"/>
      <c r="AC126" s="784"/>
      <c r="AD126" s="784"/>
      <c r="AE126" s="785"/>
      <c r="AF126" s="786">
        <v>36793</v>
      </c>
      <c r="AG126" s="784"/>
      <c r="AH126" s="784"/>
      <c r="AI126" s="784"/>
      <c r="AJ126" s="785"/>
      <c r="AK126" s="786">
        <v>36793</v>
      </c>
      <c r="AL126" s="784"/>
      <c r="AM126" s="784"/>
      <c r="AN126" s="784"/>
      <c r="AO126" s="785"/>
      <c r="AP126" s="754">
        <v>0.8</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14.74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1021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223385</v>
      </c>
      <c r="AB128" s="724"/>
      <c r="AC128" s="724"/>
      <c r="AD128" s="724"/>
      <c r="AE128" s="725"/>
      <c r="AF128" s="726">
        <v>220774</v>
      </c>
      <c r="AG128" s="724"/>
      <c r="AH128" s="724"/>
      <c r="AI128" s="724"/>
      <c r="AJ128" s="725"/>
      <c r="AK128" s="726">
        <v>219531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19.739999999999998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5160409</v>
      </c>
      <c r="AB129" s="784"/>
      <c r="AC129" s="784"/>
      <c r="AD129" s="784"/>
      <c r="AE129" s="785"/>
      <c r="AF129" s="786">
        <v>5355177</v>
      </c>
      <c r="AG129" s="784"/>
      <c r="AH129" s="784"/>
      <c r="AI129" s="784"/>
      <c r="AJ129" s="785"/>
      <c r="AK129" s="786">
        <v>5420178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496108</v>
      </c>
      <c r="AB130" s="784"/>
      <c r="AC130" s="784"/>
      <c r="AD130" s="784"/>
      <c r="AE130" s="785"/>
      <c r="AF130" s="786">
        <v>516628</v>
      </c>
      <c r="AG130" s="784"/>
      <c r="AH130" s="784"/>
      <c r="AI130" s="784"/>
      <c r="AJ130" s="785"/>
      <c r="AK130" s="786">
        <v>546083</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4664301</v>
      </c>
      <c r="AB131" s="717"/>
      <c r="AC131" s="717"/>
      <c r="AD131" s="717"/>
      <c r="AE131" s="718"/>
      <c r="AF131" s="719">
        <v>4838549</v>
      </c>
      <c r="AG131" s="717"/>
      <c r="AH131" s="717"/>
      <c r="AI131" s="717"/>
      <c r="AJ131" s="718"/>
      <c r="AK131" s="719">
        <v>4874095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1.557189384</v>
      </c>
      <c r="AB132" s="740"/>
      <c r="AC132" s="740"/>
      <c r="AD132" s="740"/>
      <c r="AE132" s="741"/>
      <c r="AF132" s="742">
        <v>-0.39296904900000001</v>
      </c>
      <c r="AG132" s="740"/>
      <c r="AH132" s="740"/>
      <c r="AI132" s="740"/>
      <c r="AJ132" s="741"/>
      <c r="AK132" s="742">
        <v>-1.0541444099999999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2.5</v>
      </c>
      <c r="AB133" s="749"/>
      <c r="AC133" s="749"/>
      <c r="AD133" s="749"/>
      <c r="AE133" s="750"/>
      <c r="AF133" s="748">
        <v>1</v>
      </c>
      <c r="AG133" s="749"/>
      <c r="AH133" s="749"/>
      <c r="AI133" s="749"/>
      <c r="AJ133" s="750"/>
      <c r="AK133" s="748">
        <v>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1372466</v>
      </c>
      <c r="L9" s="264">
        <v>49159</v>
      </c>
      <c r="M9" s="265">
        <v>59313</v>
      </c>
      <c r="N9" s="266">
        <v>-17.100000000000001</v>
      </c>
    </row>
    <row r="10" spans="1:16" x14ac:dyDescent="0.15">
      <c r="A10" s="248"/>
      <c r="B10" s="244"/>
      <c r="C10" s="244"/>
      <c r="D10" s="244"/>
      <c r="E10" s="244"/>
      <c r="F10" s="244"/>
      <c r="G10" s="1133" t="s">
        <v>474</v>
      </c>
      <c r="H10" s="1134"/>
      <c r="I10" s="1134"/>
      <c r="J10" s="1135"/>
      <c r="K10" s="267">
        <v>241180</v>
      </c>
      <c r="L10" s="268">
        <v>8639</v>
      </c>
      <c r="M10" s="269">
        <v>5376</v>
      </c>
      <c r="N10" s="270">
        <v>60.7</v>
      </c>
    </row>
    <row r="11" spans="1:16" ht="13.5" customHeight="1" x14ac:dyDescent="0.15">
      <c r="A11" s="248"/>
      <c r="B11" s="244"/>
      <c r="C11" s="244"/>
      <c r="D11" s="244"/>
      <c r="E11" s="244"/>
      <c r="F11" s="244"/>
      <c r="G11" s="1133" t="s">
        <v>475</v>
      </c>
      <c r="H11" s="1134"/>
      <c r="I11" s="1134"/>
      <c r="J11" s="1135"/>
      <c r="K11" s="267">
        <v>271948</v>
      </c>
      <c r="L11" s="268">
        <v>9741</v>
      </c>
      <c r="M11" s="269">
        <v>7786</v>
      </c>
      <c r="N11" s="270">
        <v>25.1</v>
      </c>
    </row>
    <row r="12" spans="1:16" ht="13.5" customHeight="1" x14ac:dyDescent="0.15">
      <c r="A12" s="248"/>
      <c r="B12" s="244"/>
      <c r="C12" s="244"/>
      <c r="D12" s="244"/>
      <c r="E12" s="244"/>
      <c r="F12" s="244"/>
      <c r="G12" s="1133" t="s">
        <v>476</v>
      </c>
      <c r="H12" s="1134"/>
      <c r="I12" s="1134"/>
      <c r="J12" s="1135"/>
      <c r="K12" s="267" t="s">
        <v>477</v>
      </c>
      <c r="L12" s="268" t="s">
        <v>477</v>
      </c>
      <c r="M12" s="269">
        <v>131</v>
      </c>
      <c r="N12" s="270" t="s">
        <v>477</v>
      </c>
    </row>
    <row r="13" spans="1:16" ht="13.5" customHeight="1" x14ac:dyDescent="0.15">
      <c r="A13" s="248"/>
      <c r="B13" s="244"/>
      <c r="C13" s="244"/>
      <c r="D13" s="244"/>
      <c r="E13" s="244"/>
      <c r="F13" s="244"/>
      <c r="G13" s="1133" t="s">
        <v>478</v>
      </c>
      <c r="H13" s="1134"/>
      <c r="I13" s="1134"/>
      <c r="J13" s="1135"/>
      <c r="K13" s="267" t="s">
        <v>477</v>
      </c>
      <c r="L13" s="268" t="s">
        <v>477</v>
      </c>
      <c r="M13" s="269">
        <v>5</v>
      </c>
      <c r="N13" s="270" t="s">
        <v>477</v>
      </c>
    </row>
    <row r="14" spans="1:16" ht="13.5" customHeight="1" x14ac:dyDescent="0.15">
      <c r="A14" s="248"/>
      <c r="B14" s="244"/>
      <c r="C14" s="244"/>
      <c r="D14" s="244"/>
      <c r="E14" s="244"/>
      <c r="F14" s="244"/>
      <c r="G14" s="1133" t="s">
        <v>479</v>
      </c>
      <c r="H14" s="1134"/>
      <c r="I14" s="1134"/>
      <c r="J14" s="1135"/>
      <c r="K14" s="267">
        <v>67969</v>
      </c>
      <c r="L14" s="268">
        <v>2435</v>
      </c>
      <c r="M14" s="269">
        <v>2777</v>
      </c>
      <c r="N14" s="270">
        <v>-12.3</v>
      </c>
    </row>
    <row r="15" spans="1:16" ht="13.5" customHeight="1" x14ac:dyDescent="0.15">
      <c r="A15" s="248"/>
      <c r="B15" s="244"/>
      <c r="C15" s="244"/>
      <c r="D15" s="244"/>
      <c r="E15" s="244"/>
      <c r="F15" s="244"/>
      <c r="G15" s="1133" t="s">
        <v>480</v>
      </c>
      <c r="H15" s="1134"/>
      <c r="I15" s="1134"/>
      <c r="J15" s="1135"/>
      <c r="K15" s="267">
        <v>26814</v>
      </c>
      <c r="L15" s="268">
        <v>960</v>
      </c>
      <c r="M15" s="269">
        <v>1317</v>
      </c>
      <c r="N15" s="270">
        <v>-27.1</v>
      </c>
    </row>
    <row r="16" spans="1:16" x14ac:dyDescent="0.15">
      <c r="A16" s="248"/>
      <c r="B16" s="244"/>
      <c r="C16" s="244"/>
      <c r="D16" s="244"/>
      <c r="E16" s="244"/>
      <c r="F16" s="244"/>
      <c r="G16" s="1136" t="s">
        <v>481</v>
      </c>
      <c r="H16" s="1137"/>
      <c r="I16" s="1137"/>
      <c r="J16" s="1138"/>
      <c r="K16" s="268">
        <v>-106997</v>
      </c>
      <c r="L16" s="268">
        <v>-3832</v>
      </c>
      <c r="M16" s="269">
        <v>-6006</v>
      </c>
      <c r="N16" s="270">
        <v>-36.200000000000003</v>
      </c>
    </row>
    <row r="17" spans="1:16" x14ac:dyDescent="0.15">
      <c r="A17" s="248"/>
      <c r="B17" s="244"/>
      <c r="C17" s="244"/>
      <c r="D17" s="244"/>
      <c r="E17" s="244"/>
      <c r="F17" s="244"/>
      <c r="G17" s="1136" t="s">
        <v>170</v>
      </c>
      <c r="H17" s="1137"/>
      <c r="I17" s="1137"/>
      <c r="J17" s="1138"/>
      <c r="K17" s="268">
        <v>1873380</v>
      </c>
      <c r="L17" s="268">
        <v>67101</v>
      </c>
      <c r="M17" s="269">
        <v>70700</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6.55</v>
      </c>
      <c r="L21" s="281">
        <v>6.73</v>
      </c>
      <c r="M21" s="282">
        <v>-0.18</v>
      </c>
      <c r="N21" s="249"/>
      <c r="O21" s="283"/>
      <c r="P21" s="279"/>
    </row>
    <row r="22" spans="1:16" s="284" customFormat="1" x14ac:dyDescent="0.15">
      <c r="A22" s="279"/>
      <c r="B22" s="249"/>
      <c r="C22" s="249"/>
      <c r="D22" s="249"/>
      <c r="E22" s="249"/>
      <c r="F22" s="249"/>
      <c r="G22" s="1130" t="s">
        <v>487</v>
      </c>
      <c r="H22" s="1131"/>
      <c r="I22" s="1131"/>
      <c r="J22" s="1132"/>
      <c r="K22" s="285">
        <v>93.1</v>
      </c>
      <c r="L22" s="286">
        <v>96.8</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361290</v>
      </c>
      <c r="L32" s="294">
        <v>12941</v>
      </c>
      <c r="M32" s="295">
        <v>33640</v>
      </c>
      <c r="N32" s="296">
        <v>-61.5</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v>3</v>
      </c>
      <c r="N34" s="296" t="s">
        <v>477</v>
      </c>
    </row>
    <row r="35" spans="1:16" ht="27" customHeight="1" x14ac:dyDescent="0.15">
      <c r="A35" s="248"/>
      <c r="B35" s="244"/>
      <c r="C35" s="244"/>
      <c r="D35" s="244"/>
      <c r="E35" s="244"/>
      <c r="F35" s="244"/>
      <c r="G35" s="1121" t="s">
        <v>493</v>
      </c>
      <c r="H35" s="1122"/>
      <c r="I35" s="1122"/>
      <c r="J35" s="1123"/>
      <c r="K35" s="294">
        <v>290580</v>
      </c>
      <c r="L35" s="294">
        <v>10408</v>
      </c>
      <c r="M35" s="295">
        <v>10374</v>
      </c>
      <c r="N35" s="296">
        <v>0.3</v>
      </c>
    </row>
    <row r="36" spans="1:16" ht="27" customHeight="1" x14ac:dyDescent="0.15">
      <c r="A36" s="248"/>
      <c r="B36" s="244"/>
      <c r="C36" s="244"/>
      <c r="D36" s="244"/>
      <c r="E36" s="244"/>
      <c r="F36" s="244"/>
      <c r="G36" s="1121" t="s">
        <v>494</v>
      </c>
      <c r="H36" s="1122"/>
      <c r="I36" s="1122"/>
      <c r="J36" s="1123"/>
      <c r="K36" s="294">
        <v>25571</v>
      </c>
      <c r="L36" s="294">
        <v>916</v>
      </c>
      <c r="M36" s="295">
        <v>2665</v>
      </c>
      <c r="N36" s="296">
        <v>-65.599999999999994</v>
      </c>
    </row>
    <row r="37" spans="1:16" ht="13.5" customHeight="1" x14ac:dyDescent="0.15">
      <c r="A37" s="248"/>
      <c r="B37" s="244"/>
      <c r="C37" s="244"/>
      <c r="D37" s="244"/>
      <c r="E37" s="244"/>
      <c r="F37" s="244"/>
      <c r="G37" s="1121" t="s">
        <v>495</v>
      </c>
      <c r="H37" s="1122"/>
      <c r="I37" s="1122"/>
      <c r="J37" s="1123"/>
      <c r="K37" s="294">
        <v>36793</v>
      </c>
      <c r="L37" s="294">
        <v>1318</v>
      </c>
      <c r="M37" s="295">
        <v>1343</v>
      </c>
      <c r="N37" s="296">
        <v>-1.9</v>
      </c>
    </row>
    <row r="38" spans="1:16" ht="27" customHeight="1" x14ac:dyDescent="0.15">
      <c r="A38" s="248"/>
      <c r="B38" s="244"/>
      <c r="C38" s="244"/>
      <c r="D38" s="244"/>
      <c r="E38" s="244"/>
      <c r="F38" s="244"/>
      <c r="G38" s="1124" t="s">
        <v>496</v>
      </c>
      <c r="H38" s="1125"/>
      <c r="I38" s="1125"/>
      <c r="J38" s="1126"/>
      <c r="K38" s="297" t="s">
        <v>477</v>
      </c>
      <c r="L38" s="297" t="s">
        <v>477</v>
      </c>
      <c r="M38" s="298">
        <v>2</v>
      </c>
      <c r="N38" s="299" t="s">
        <v>477</v>
      </c>
      <c r="O38" s="293"/>
    </row>
    <row r="39" spans="1:16" x14ac:dyDescent="0.15">
      <c r="A39" s="248"/>
      <c r="B39" s="244"/>
      <c r="C39" s="244"/>
      <c r="D39" s="244"/>
      <c r="E39" s="244"/>
      <c r="F39" s="244"/>
      <c r="G39" s="1124" t="s">
        <v>497</v>
      </c>
      <c r="H39" s="1125"/>
      <c r="I39" s="1125"/>
      <c r="J39" s="1126"/>
      <c r="K39" s="300">
        <v>-219531</v>
      </c>
      <c r="L39" s="300">
        <v>-7863</v>
      </c>
      <c r="M39" s="301">
        <v>-3110</v>
      </c>
      <c r="N39" s="302">
        <v>152.80000000000001</v>
      </c>
      <c r="O39" s="293"/>
    </row>
    <row r="40" spans="1:16" ht="27" customHeight="1" x14ac:dyDescent="0.15">
      <c r="A40" s="248"/>
      <c r="B40" s="244"/>
      <c r="C40" s="244"/>
      <c r="D40" s="244"/>
      <c r="E40" s="244"/>
      <c r="F40" s="244"/>
      <c r="G40" s="1121" t="s">
        <v>498</v>
      </c>
      <c r="H40" s="1122"/>
      <c r="I40" s="1122"/>
      <c r="J40" s="1123"/>
      <c r="K40" s="300">
        <v>-546083</v>
      </c>
      <c r="L40" s="300">
        <v>-19560</v>
      </c>
      <c r="M40" s="301">
        <v>-31707</v>
      </c>
      <c r="N40" s="302">
        <v>-38.299999999999997</v>
      </c>
      <c r="O40" s="293"/>
    </row>
    <row r="41" spans="1:16" x14ac:dyDescent="0.15">
      <c r="A41" s="248"/>
      <c r="B41" s="244"/>
      <c r="C41" s="244"/>
      <c r="D41" s="244"/>
      <c r="E41" s="244"/>
      <c r="F41" s="244"/>
      <c r="G41" s="1127" t="s">
        <v>281</v>
      </c>
      <c r="H41" s="1128"/>
      <c r="I41" s="1128"/>
      <c r="J41" s="1129"/>
      <c r="K41" s="294">
        <v>-51380</v>
      </c>
      <c r="L41" s="300">
        <v>-1840</v>
      </c>
      <c r="M41" s="301">
        <v>13210</v>
      </c>
      <c r="N41" s="302">
        <v>-113.9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545007</v>
      </c>
      <c r="J51" s="320">
        <v>21019</v>
      </c>
      <c r="K51" s="321">
        <v>-29.7</v>
      </c>
      <c r="L51" s="322">
        <v>49426</v>
      </c>
      <c r="M51" s="323">
        <v>4.5999999999999996</v>
      </c>
      <c r="N51" s="324">
        <v>-34.299999999999997</v>
      </c>
    </row>
    <row r="52" spans="1:14" x14ac:dyDescent="0.15">
      <c r="A52" s="248"/>
      <c r="B52" s="244"/>
      <c r="C52" s="244"/>
      <c r="D52" s="244"/>
      <c r="E52" s="244"/>
      <c r="F52" s="244"/>
      <c r="G52" s="325"/>
      <c r="H52" s="326" t="s">
        <v>509</v>
      </c>
      <c r="I52" s="327">
        <v>455832</v>
      </c>
      <c r="J52" s="328">
        <v>17580</v>
      </c>
      <c r="K52" s="329">
        <v>-35.1</v>
      </c>
      <c r="L52" s="330">
        <v>26568</v>
      </c>
      <c r="M52" s="331">
        <v>-4.5999999999999996</v>
      </c>
      <c r="N52" s="332">
        <v>-30.5</v>
      </c>
    </row>
    <row r="53" spans="1:14" x14ac:dyDescent="0.15">
      <c r="A53" s="248"/>
      <c r="B53" s="244"/>
      <c r="C53" s="244"/>
      <c r="D53" s="244"/>
      <c r="E53" s="244"/>
      <c r="F53" s="244"/>
      <c r="G53" s="310" t="s">
        <v>510</v>
      </c>
      <c r="H53" s="311"/>
      <c r="I53" s="319">
        <v>579327</v>
      </c>
      <c r="J53" s="320">
        <v>21894</v>
      </c>
      <c r="K53" s="321">
        <v>4.2</v>
      </c>
      <c r="L53" s="322">
        <v>42839</v>
      </c>
      <c r="M53" s="323">
        <v>-13.3</v>
      </c>
      <c r="N53" s="324">
        <v>17.5</v>
      </c>
    </row>
    <row r="54" spans="1:14" x14ac:dyDescent="0.15">
      <c r="A54" s="248"/>
      <c r="B54" s="244"/>
      <c r="C54" s="244"/>
      <c r="D54" s="244"/>
      <c r="E54" s="244"/>
      <c r="F54" s="244"/>
      <c r="G54" s="325"/>
      <c r="H54" s="326" t="s">
        <v>509</v>
      </c>
      <c r="I54" s="327">
        <v>491225</v>
      </c>
      <c r="J54" s="328">
        <v>18565</v>
      </c>
      <c r="K54" s="329">
        <v>5.6</v>
      </c>
      <c r="L54" s="330">
        <v>22027</v>
      </c>
      <c r="M54" s="331">
        <v>-17.100000000000001</v>
      </c>
      <c r="N54" s="332">
        <v>22.7</v>
      </c>
    </row>
    <row r="55" spans="1:14" x14ac:dyDescent="0.15">
      <c r="A55" s="248"/>
      <c r="B55" s="244"/>
      <c r="C55" s="244"/>
      <c r="D55" s="244"/>
      <c r="E55" s="244"/>
      <c r="F55" s="244"/>
      <c r="G55" s="310" t="s">
        <v>511</v>
      </c>
      <c r="H55" s="311"/>
      <c r="I55" s="319">
        <v>993115</v>
      </c>
      <c r="J55" s="320">
        <v>36684</v>
      </c>
      <c r="K55" s="321">
        <v>67.599999999999994</v>
      </c>
      <c r="L55" s="322">
        <v>46819</v>
      </c>
      <c r="M55" s="323">
        <v>9.3000000000000007</v>
      </c>
      <c r="N55" s="324">
        <v>58.3</v>
      </c>
    </row>
    <row r="56" spans="1:14" x14ac:dyDescent="0.15">
      <c r="A56" s="248"/>
      <c r="B56" s="244"/>
      <c r="C56" s="244"/>
      <c r="D56" s="244"/>
      <c r="E56" s="244"/>
      <c r="F56" s="244"/>
      <c r="G56" s="325"/>
      <c r="H56" s="326" t="s">
        <v>509</v>
      </c>
      <c r="I56" s="327">
        <v>922402</v>
      </c>
      <c r="J56" s="328">
        <v>34072</v>
      </c>
      <c r="K56" s="329">
        <v>83.5</v>
      </c>
      <c r="L56" s="330">
        <v>24121</v>
      </c>
      <c r="M56" s="331">
        <v>9.5</v>
      </c>
      <c r="N56" s="332">
        <v>74</v>
      </c>
    </row>
    <row r="57" spans="1:14" x14ac:dyDescent="0.15">
      <c r="A57" s="248"/>
      <c r="B57" s="244"/>
      <c r="C57" s="244"/>
      <c r="D57" s="244"/>
      <c r="E57" s="244"/>
      <c r="F57" s="244"/>
      <c r="G57" s="310" t="s">
        <v>512</v>
      </c>
      <c r="H57" s="311"/>
      <c r="I57" s="319">
        <v>592788</v>
      </c>
      <c r="J57" s="320">
        <v>21620</v>
      </c>
      <c r="K57" s="321">
        <v>-41.1</v>
      </c>
      <c r="L57" s="322">
        <v>53270</v>
      </c>
      <c r="M57" s="323">
        <v>13.8</v>
      </c>
      <c r="N57" s="324">
        <v>-54.9</v>
      </c>
    </row>
    <row r="58" spans="1:14" x14ac:dyDescent="0.15">
      <c r="A58" s="248"/>
      <c r="B58" s="244"/>
      <c r="C58" s="244"/>
      <c r="D58" s="244"/>
      <c r="E58" s="244"/>
      <c r="F58" s="244"/>
      <c r="G58" s="325"/>
      <c r="H58" s="326" t="s">
        <v>509</v>
      </c>
      <c r="I58" s="327">
        <v>479822</v>
      </c>
      <c r="J58" s="328">
        <v>17500</v>
      </c>
      <c r="K58" s="329">
        <v>-48.6</v>
      </c>
      <c r="L58" s="330">
        <v>24316</v>
      </c>
      <c r="M58" s="331">
        <v>0.8</v>
      </c>
      <c r="N58" s="332">
        <v>-49.4</v>
      </c>
    </row>
    <row r="59" spans="1:14" x14ac:dyDescent="0.15">
      <c r="A59" s="248"/>
      <c r="B59" s="244"/>
      <c r="C59" s="244"/>
      <c r="D59" s="244"/>
      <c r="E59" s="244"/>
      <c r="F59" s="244"/>
      <c r="G59" s="310" t="s">
        <v>513</v>
      </c>
      <c r="H59" s="311"/>
      <c r="I59" s="319">
        <v>1818510</v>
      </c>
      <c r="J59" s="320">
        <v>65135</v>
      </c>
      <c r="K59" s="321">
        <v>201.3</v>
      </c>
      <c r="L59" s="322">
        <v>53292</v>
      </c>
      <c r="M59" s="323">
        <v>0</v>
      </c>
      <c r="N59" s="324">
        <v>201.3</v>
      </c>
    </row>
    <row r="60" spans="1:14" x14ac:dyDescent="0.15">
      <c r="A60" s="248"/>
      <c r="B60" s="244"/>
      <c r="C60" s="244"/>
      <c r="D60" s="244"/>
      <c r="E60" s="244"/>
      <c r="F60" s="244"/>
      <c r="G60" s="325"/>
      <c r="H60" s="326" t="s">
        <v>509</v>
      </c>
      <c r="I60" s="333">
        <v>1052053</v>
      </c>
      <c r="J60" s="328">
        <v>37682</v>
      </c>
      <c r="K60" s="329">
        <v>115.3</v>
      </c>
      <c r="L60" s="330">
        <v>28900</v>
      </c>
      <c r="M60" s="331">
        <v>18.899999999999999</v>
      </c>
      <c r="N60" s="332">
        <v>96.4</v>
      </c>
    </row>
    <row r="61" spans="1:14" x14ac:dyDescent="0.15">
      <c r="A61" s="248"/>
      <c r="B61" s="244"/>
      <c r="C61" s="244"/>
      <c r="D61" s="244"/>
      <c r="E61" s="244"/>
      <c r="F61" s="244"/>
      <c r="G61" s="310" t="s">
        <v>514</v>
      </c>
      <c r="H61" s="334"/>
      <c r="I61" s="335">
        <v>905749</v>
      </c>
      <c r="J61" s="336">
        <v>33270</v>
      </c>
      <c r="K61" s="337">
        <v>40.5</v>
      </c>
      <c r="L61" s="338">
        <v>49129</v>
      </c>
      <c r="M61" s="339">
        <v>2.9</v>
      </c>
      <c r="N61" s="324">
        <v>37.6</v>
      </c>
    </row>
    <row r="62" spans="1:14" x14ac:dyDescent="0.15">
      <c r="A62" s="248"/>
      <c r="B62" s="244"/>
      <c r="C62" s="244"/>
      <c r="D62" s="244"/>
      <c r="E62" s="244"/>
      <c r="F62" s="244"/>
      <c r="G62" s="325"/>
      <c r="H62" s="326" t="s">
        <v>509</v>
      </c>
      <c r="I62" s="327">
        <v>680267</v>
      </c>
      <c r="J62" s="328">
        <v>25080</v>
      </c>
      <c r="K62" s="329">
        <v>24.1</v>
      </c>
      <c r="L62" s="330">
        <v>25186</v>
      </c>
      <c r="M62" s="331">
        <v>1.5</v>
      </c>
      <c r="N62" s="332">
        <v>22.6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33.49</v>
      </c>
      <c r="G47" s="12">
        <v>37.549999999999997</v>
      </c>
      <c r="H47" s="12">
        <v>38.72</v>
      </c>
      <c r="I47" s="12">
        <v>44.98</v>
      </c>
      <c r="J47" s="13">
        <v>51.61</v>
      </c>
    </row>
    <row r="48" spans="2:10" ht="57.75" customHeight="1" x14ac:dyDescent="0.15">
      <c r="B48" s="14"/>
      <c r="C48" s="1141" t="s">
        <v>4</v>
      </c>
      <c r="D48" s="1141"/>
      <c r="E48" s="1142"/>
      <c r="F48" s="15">
        <v>6.53</v>
      </c>
      <c r="G48" s="16">
        <v>7.84</v>
      </c>
      <c r="H48" s="16">
        <v>7.59</v>
      </c>
      <c r="I48" s="16">
        <v>8.5399999999999991</v>
      </c>
      <c r="J48" s="17">
        <v>10.98</v>
      </c>
    </row>
    <row r="49" spans="2:10" ht="57.75" customHeight="1" thickBot="1" x14ac:dyDescent="0.2">
      <c r="B49" s="18"/>
      <c r="C49" s="1143" t="s">
        <v>5</v>
      </c>
      <c r="D49" s="1143"/>
      <c r="E49" s="1144"/>
      <c r="F49" s="19">
        <v>7.13</v>
      </c>
      <c r="G49" s="20">
        <v>6.17</v>
      </c>
      <c r="H49" s="20">
        <v>1.51</v>
      </c>
      <c r="I49" s="20">
        <v>8.9</v>
      </c>
      <c r="J49" s="21">
        <v>9.7100000000000009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15.83</v>
      </c>
      <c r="G34" s="33">
        <v>17.91</v>
      </c>
      <c r="H34" s="33">
        <v>19.77</v>
      </c>
      <c r="I34" s="33">
        <v>18.96</v>
      </c>
      <c r="J34" s="34">
        <v>19.03</v>
      </c>
      <c r="K34" s="22"/>
      <c r="L34" s="22"/>
      <c r="M34" s="22"/>
      <c r="N34" s="22"/>
      <c r="O34" s="22"/>
      <c r="P34" s="22"/>
    </row>
    <row r="35" spans="1:16" ht="39" customHeight="1" x14ac:dyDescent="0.15">
      <c r="A35" s="22"/>
      <c r="B35" s="35"/>
      <c r="C35" s="1145" t="s">
        <v>522</v>
      </c>
      <c r="D35" s="1146"/>
      <c r="E35" s="1147"/>
      <c r="F35" s="36">
        <v>6.53</v>
      </c>
      <c r="G35" s="37">
        <v>7.83</v>
      </c>
      <c r="H35" s="37">
        <v>7.59</v>
      </c>
      <c r="I35" s="37">
        <v>8.5399999999999991</v>
      </c>
      <c r="J35" s="38">
        <v>10.97</v>
      </c>
      <c r="K35" s="22"/>
      <c r="L35" s="22"/>
      <c r="M35" s="22"/>
      <c r="N35" s="22"/>
      <c r="O35" s="22"/>
      <c r="P35" s="22"/>
    </row>
    <row r="36" spans="1:16" ht="39" customHeight="1" x14ac:dyDescent="0.15">
      <c r="A36" s="22"/>
      <c r="B36" s="35"/>
      <c r="C36" s="1145" t="s">
        <v>523</v>
      </c>
      <c r="D36" s="1146"/>
      <c r="E36" s="1147"/>
      <c r="F36" s="36">
        <v>1.81</v>
      </c>
      <c r="G36" s="37">
        <v>3.72</v>
      </c>
      <c r="H36" s="37">
        <v>5.9</v>
      </c>
      <c r="I36" s="37">
        <v>5.58</v>
      </c>
      <c r="J36" s="38">
        <v>5.0999999999999996</v>
      </c>
      <c r="K36" s="22"/>
      <c r="L36" s="22"/>
      <c r="M36" s="22"/>
      <c r="N36" s="22"/>
      <c r="O36" s="22"/>
      <c r="P36" s="22"/>
    </row>
    <row r="37" spans="1:16" ht="39" customHeight="1" x14ac:dyDescent="0.15">
      <c r="A37" s="22"/>
      <c r="B37" s="35"/>
      <c r="C37" s="1145" t="s">
        <v>524</v>
      </c>
      <c r="D37" s="1146"/>
      <c r="E37" s="1147"/>
      <c r="F37" s="36">
        <v>0.55000000000000004</v>
      </c>
      <c r="G37" s="37">
        <v>0.18</v>
      </c>
      <c r="H37" s="37">
        <v>0.19</v>
      </c>
      <c r="I37" s="37">
        <v>0.16</v>
      </c>
      <c r="J37" s="38">
        <v>0.65</v>
      </c>
      <c r="K37" s="22"/>
      <c r="L37" s="22"/>
      <c r="M37" s="22"/>
      <c r="N37" s="22"/>
      <c r="O37" s="22"/>
      <c r="P37" s="22"/>
    </row>
    <row r="38" spans="1:16" ht="39" customHeight="1" x14ac:dyDescent="0.15">
      <c r="A38" s="22"/>
      <c r="B38" s="35"/>
      <c r="C38" s="1145" t="s">
        <v>525</v>
      </c>
      <c r="D38" s="1146"/>
      <c r="E38" s="1147"/>
      <c r="F38" s="36">
        <v>2.61</v>
      </c>
      <c r="G38" s="37">
        <v>1.7</v>
      </c>
      <c r="H38" s="37">
        <v>1.08</v>
      </c>
      <c r="I38" s="37">
        <v>2.1</v>
      </c>
      <c r="J38" s="38">
        <v>0.28000000000000003</v>
      </c>
      <c r="K38" s="22"/>
      <c r="L38" s="22"/>
      <c r="M38" s="22"/>
      <c r="N38" s="22"/>
      <c r="O38" s="22"/>
      <c r="P38" s="22"/>
    </row>
    <row r="39" spans="1:16" ht="39" customHeight="1" x14ac:dyDescent="0.15">
      <c r="A39" s="22"/>
      <c r="B39" s="35"/>
      <c r="C39" s="1145" t="s">
        <v>526</v>
      </c>
      <c r="D39" s="1146"/>
      <c r="E39" s="1147"/>
      <c r="F39" s="36">
        <v>0.03</v>
      </c>
      <c r="G39" s="37">
        <v>0.02</v>
      </c>
      <c r="H39" s="37">
        <v>0.03</v>
      </c>
      <c r="I39" s="37">
        <v>0.04</v>
      </c>
      <c r="J39" s="38">
        <v>0.06</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529</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469</v>
      </c>
      <c r="L45" s="60">
        <v>459</v>
      </c>
      <c r="M45" s="60">
        <v>456</v>
      </c>
      <c r="N45" s="60">
        <v>379</v>
      </c>
      <c r="O45" s="61">
        <v>361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285</v>
      </c>
      <c r="L48" s="64">
        <v>264</v>
      </c>
      <c r="M48" s="64">
        <v>273</v>
      </c>
      <c r="N48" s="64">
        <v>275</v>
      </c>
      <c r="O48" s="65">
        <v>291</v>
      </c>
      <c r="P48" s="48"/>
      <c r="Q48" s="48"/>
      <c r="R48" s="48"/>
      <c r="S48" s="48"/>
      <c r="T48" s="48"/>
      <c r="U48" s="48"/>
    </row>
    <row r="49" spans="1:21" ht="30.75" customHeight="1" x14ac:dyDescent="0.15">
      <c r="A49" s="48"/>
      <c r="B49" s="1163"/>
      <c r="C49" s="1164"/>
      <c r="D49" s="62"/>
      <c r="E49" s="1155" t="s">
        <v>16</v>
      </c>
      <c r="F49" s="1155"/>
      <c r="G49" s="1155"/>
      <c r="H49" s="1155"/>
      <c r="I49" s="1155"/>
      <c r="J49" s="1156"/>
      <c r="K49" s="63">
        <v>60</v>
      </c>
      <c r="L49" s="64">
        <v>38</v>
      </c>
      <c r="M49" s="64">
        <v>26</v>
      </c>
      <c r="N49" s="64">
        <v>27</v>
      </c>
      <c r="O49" s="65">
        <v>26</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v>37</v>
      </c>
      <c r="M50" s="64">
        <v>37</v>
      </c>
      <c r="N50" s="64">
        <v>37</v>
      </c>
      <c r="O50" s="65">
        <v>37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668</v>
      </c>
      <c r="L52" s="64">
        <v>705</v>
      </c>
      <c r="M52" s="64">
        <v>720</v>
      </c>
      <c r="N52" s="64">
        <v>738</v>
      </c>
      <c r="O52" s="65">
        <v>766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146</v>
      </c>
      <c r="L53" s="69">
        <v>93</v>
      </c>
      <c r="M53" s="69">
        <v>72</v>
      </c>
      <c r="N53" s="69">
        <v>-20</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4161</v>
      </c>
      <c r="J41" s="83">
        <v>4408</v>
      </c>
      <c r="K41" s="83">
        <v>5068</v>
      </c>
      <c r="L41" s="83">
        <v>5446</v>
      </c>
      <c r="M41" s="84">
        <v>6633</v>
      </c>
    </row>
    <row r="42" spans="2:13" ht="27.75" customHeight="1" x14ac:dyDescent="0.15">
      <c r="B42" s="1171"/>
      <c r="C42" s="1172"/>
      <c r="D42" s="85"/>
      <c r="E42" s="1175" t="s">
        <v>26</v>
      </c>
      <c r="F42" s="1175"/>
      <c r="G42" s="1175"/>
      <c r="H42" s="1176"/>
      <c r="I42" s="86">
        <v>405</v>
      </c>
      <c r="J42" s="87">
        <v>368</v>
      </c>
      <c r="K42" s="87">
        <v>331</v>
      </c>
      <c r="L42" s="87">
        <v>294</v>
      </c>
      <c r="M42" s="88">
        <v>258</v>
      </c>
    </row>
    <row r="43" spans="2:13" ht="27.75" customHeight="1" x14ac:dyDescent="0.15">
      <c r="B43" s="1171"/>
      <c r="C43" s="1172"/>
      <c r="D43" s="85"/>
      <c r="E43" s="1175" t="s">
        <v>27</v>
      </c>
      <c r="F43" s="1175"/>
      <c r="G43" s="1175"/>
      <c r="H43" s="1176"/>
      <c r="I43" s="86">
        <v>4940</v>
      </c>
      <c r="J43" s="87">
        <v>4614</v>
      </c>
      <c r="K43" s="87">
        <v>4286</v>
      </c>
      <c r="L43" s="87">
        <v>4022</v>
      </c>
      <c r="M43" s="88">
        <v>3908</v>
      </c>
    </row>
    <row r="44" spans="2:13" ht="27.75" customHeight="1" x14ac:dyDescent="0.15">
      <c r="B44" s="1171"/>
      <c r="C44" s="1172"/>
      <c r="D44" s="85"/>
      <c r="E44" s="1175" t="s">
        <v>28</v>
      </c>
      <c r="F44" s="1175"/>
      <c r="G44" s="1175"/>
      <c r="H44" s="1176"/>
      <c r="I44" s="86">
        <v>161</v>
      </c>
      <c r="J44" s="87">
        <v>156</v>
      </c>
      <c r="K44" s="87">
        <v>131</v>
      </c>
      <c r="L44" s="87">
        <v>154</v>
      </c>
      <c r="M44" s="88">
        <v>201</v>
      </c>
    </row>
    <row r="45" spans="2:13" ht="27.75" customHeight="1" x14ac:dyDescent="0.15">
      <c r="B45" s="1171"/>
      <c r="C45" s="1172"/>
      <c r="D45" s="85"/>
      <c r="E45" s="1175" t="s">
        <v>29</v>
      </c>
      <c r="F45" s="1175"/>
      <c r="G45" s="1175"/>
      <c r="H45" s="1176"/>
      <c r="I45" s="86">
        <v>1561</v>
      </c>
      <c r="J45" s="87">
        <v>1563</v>
      </c>
      <c r="K45" s="87">
        <v>1480</v>
      </c>
      <c r="L45" s="87">
        <v>1683</v>
      </c>
      <c r="M45" s="88">
        <v>1603</v>
      </c>
    </row>
    <row r="46" spans="2:13" ht="27.75" customHeight="1" x14ac:dyDescent="0.15">
      <c r="B46" s="1171"/>
      <c r="C46" s="1172"/>
      <c r="D46" s="85"/>
      <c r="E46" s="1175" t="s">
        <v>30</v>
      </c>
      <c r="F46" s="1175"/>
      <c r="G46" s="1175"/>
      <c r="H46" s="1176"/>
      <c r="I46" s="86">
        <v>5</v>
      </c>
      <c r="J46" s="87">
        <v>1</v>
      </c>
      <c r="K46" s="87">
        <v>1</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2963</v>
      </c>
      <c r="J49" s="87">
        <v>3237</v>
      </c>
      <c r="K49" s="87">
        <v>3464</v>
      </c>
      <c r="L49" s="87">
        <v>3807</v>
      </c>
      <c r="M49" s="88">
        <v>4094</v>
      </c>
    </row>
    <row r="50" spans="2:13" ht="27.75" customHeight="1" x14ac:dyDescent="0.15">
      <c r="B50" s="1171"/>
      <c r="C50" s="1172"/>
      <c r="D50" s="85"/>
      <c r="E50" s="1175" t="s">
        <v>35</v>
      </c>
      <c r="F50" s="1175"/>
      <c r="G50" s="1175"/>
      <c r="H50" s="1176"/>
      <c r="I50" s="86">
        <v>3186</v>
      </c>
      <c r="J50" s="87">
        <v>3146</v>
      </c>
      <c r="K50" s="87">
        <v>3278</v>
      </c>
      <c r="L50" s="87">
        <v>3329</v>
      </c>
      <c r="M50" s="88">
        <v>3086</v>
      </c>
    </row>
    <row r="51" spans="2:13" ht="27.75" customHeight="1" x14ac:dyDescent="0.15">
      <c r="B51" s="1173"/>
      <c r="C51" s="1174"/>
      <c r="D51" s="85"/>
      <c r="E51" s="1175" t="s">
        <v>36</v>
      </c>
      <c r="F51" s="1175"/>
      <c r="G51" s="1175"/>
      <c r="H51" s="1176"/>
      <c r="I51" s="86">
        <v>6307</v>
      </c>
      <c r="J51" s="87">
        <v>6501</v>
      </c>
      <c r="K51" s="87">
        <v>6822</v>
      </c>
      <c r="L51" s="87">
        <v>7075</v>
      </c>
      <c r="M51" s="88">
        <v>7132</v>
      </c>
    </row>
    <row r="52" spans="2:13" ht="27.75" customHeight="1" thickBot="1" x14ac:dyDescent="0.2">
      <c r="B52" s="1177" t="s">
        <v>37</v>
      </c>
      <c r="C52" s="1178"/>
      <c r="D52" s="90"/>
      <c r="E52" s="1179" t="s">
        <v>38</v>
      </c>
      <c r="F52" s="1179"/>
      <c r="G52" s="1179"/>
      <c r="H52" s="1180"/>
      <c r="I52" s="91">
        <v>-1223</v>
      </c>
      <c r="J52" s="92">
        <v>-1773</v>
      </c>
      <c r="K52" s="92">
        <v>-2268</v>
      </c>
      <c r="L52" s="92">
        <v>-2614</v>
      </c>
      <c r="M52" s="93">
        <v>-1709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21019</v>
      </c>
      <c r="E3" s="116"/>
      <c r="F3" s="117">
        <v>49426</v>
      </c>
      <c r="G3" s="118"/>
      <c r="H3" s="119"/>
    </row>
    <row r="4" spans="1:8" x14ac:dyDescent="0.15">
      <c r="A4" s="120"/>
      <c r="B4" s="121"/>
      <c r="C4" s="122"/>
      <c r="D4" s="123">
        <v>17580</v>
      </c>
      <c r="E4" s="124"/>
      <c r="F4" s="125">
        <v>26568</v>
      </c>
      <c r="G4" s="126"/>
      <c r="H4" s="127"/>
    </row>
    <row r="5" spans="1:8" x14ac:dyDescent="0.15">
      <c r="A5" s="108" t="s">
        <v>510</v>
      </c>
      <c r="B5" s="113"/>
      <c r="C5" s="114"/>
      <c r="D5" s="115">
        <v>21894</v>
      </c>
      <c r="E5" s="116"/>
      <c r="F5" s="117">
        <v>42839</v>
      </c>
      <c r="G5" s="118"/>
      <c r="H5" s="119"/>
    </row>
    <row r="6" spans="1:8" x14ac:dyDescent="0.15">
      <c r="A6" s="120"/>
      <c r="B6" s="121"/>
      <c r="C6" s="122"/>
      <c r="D6" s="123">
        <v>18565</v>
      </c>
      <c r="E6" s="124"/>
      <c r="F6" s="125">
        <v>22027</v>
      </c>
      <c r="G6" s="126"/>
      <c r="H6" s="127"/>
    </row>
    <row r="7" spans="1:8" x14ac:dyDescent="0.15">
      <c r="A7" s="108" t="s">
        <v>511</v>
      </c>
      <c r="B7" s="113"/>
      <c r="C7" s="114"/>
      <c r="D7" s="115">
        <v>36684</v>
      </c>
      <c r="E7" s="116"/>
      <c r="F7" s="117">
        <v>46819</v>
      </c>
      <c r="G7" s="118"/>
      <c r="H7" s="119"/>
    </row>
    <row r="8" spans="1:8" x14ac:dyDescent="0.15">
      <c r="A8" s="120"/>
      <c r="B8" s="121"/>
      <c r="C8" s="122"/>
      <c r="D8" s="123">
        <v>34072</v>
      </c>
      <c r="E8" s="124"/>
      <c r="F8" s="125">
        <v>24121</v>
      </c>
      <c r="G8" s="126"/>
      <c r="H8" s="127"/>
    </row>
    <row r="9" spans="1:8" x14ac:dyDescent="0.15">
      <c r="A9" s="108" t="s">
        <v>512</v>
      </c>
      <c r="B9" s="113"/>
      <c r="C9" s="114"/>
      <c r="D9" s="115">
        <v>21620</v>
      </c>
      <c r="E9" s="116"/>
      <c r="F9" s="117">
        <v>53270</v>
      </c>
      <c r="G9" s="118"/>
      <c r="H9" s="119"/>
    </row>
    <row r="10" spans="1:8" x14ac:dyDescent="0.15">
      <c r="A10" s="120"/>
      <c r="B10" s="121"/>
      <c r="C10" s="122"/>
      <c r="D10" s="123">
        <v>17500</v>
      </c>
      <c r="E10" s="124"/>
      <c r="F10" s="125">
        <v>24316</v>
      </c>
      <c r="G10" s="126"/>
      <c r="H10" s="127"/>
    </row>
    <row r="11" spans="1:8" x14ac:dyDescent="0.15">
      <c r="A11" s="108" t="s">
        <v>513</v>
      </c>
      <c r="B11" s="113"/>
      <c r="C11" s="114"/>
      <c r="D11" s="115">
        <v>65135</v>
      </c>
      <c r="E11" s="116"/>
      <c r="F11" s="117">
        <v>53292</v>
      </c>
      <c r="G11" s="118"/>
      <c r="H11" s="119"/>
    </row>
    <row r="12" spans="1:8" x14ac:dyDescent="0.15">
      <c r="A12" s="120"/>
      <c r="B12" s="121"/>
      <c r="C12" s="128"/>
      <c r="D12" s="123">
        <v>37682</v>
      </c>
      <c r="E12" s="124"/>
      <c r="F12" s="125">
        <v>28900</v>
      </c>
      <c r="G12" s="126"/>
      <c r="H12" s="127"/>
    </row>
    <row r="13" spans="1:8" x14ac:dyDescent="0.15">
      <c r="A13" s="108"/>
      <c r="B13" s="113"/>
      <c r="C13" s="129"/>
      <c r="D13" s="130">
        <v>33270</v>
      </c>
      <c r="E13" s="131"/>
      <c r="F13" s="132">
        <v>49129</v>
      </c>
      <c r="G13" s="133"/>
      <c r="H13" s="119"/>
    </row>
    <row r="14" spans="1:8" x14ac:dyDescent="0.15">
      <c r="A14" s="120"/>
      <c r="B14" s="121"/>
      <c r="C14" s="122"/>
      <c r="D14" s="123">
        <v>25080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6.53</v>
      </c>
      <c r="C19" s="134">
        <f>ROUND(VALUE(SUBSTITUTE(実質収支比率等に係る経年分析!G$48,"▲","-")),2)</f>
        <v>7.84</v>
      </c>
      <c r="D19" s="134">
        <f>ROUND(VALUE(SUBSTITUTE(実質収支比率等に係る経年分析!H$48,"▲","-")),2)</f>
        <v>7.59</v>
      </c>
      <c r="E19" s="134">
        <f>ROUND(VALUE(SUBSTITUTE(実質収支比率等に係る経年分析!I$48,"▲","-")),2)</f>
        <v>8.5399999999999991</v>
      </c>
      <c r="F19" s="134">
        <f>ROUND(VALUE(SUBSTITUTE(実質収支比率等に係る経年分析!J$48,"▲","-")),2)</f>
        <v>10.98</v>
      </c>
    </row>
    <row r="20" spans="1:11" x14ac:dyDescent="0.15">
      <c r="A20" s="134" t="s">
        <v>43</v>
      </c>
      <c r="B20" s="134">
        <f>ROUND(VALUE(SUBSTITUTE(実質収支比率等に係る経年分析!F$47,"▲","-")),2)</f>
        <v>33.49</v>
      </c>
      <c r="C20" s="134">
        <f>ROUND(VALUE(SUBSTITUTE(実質収支比率等に係る経年分析!G$47,"▲","-")),2)</f>
        <v>37.549999999999997</v>
      </c>
      <c r="D20" s="134">
        <f>ROUND(VALUE(SUBSTITUTE(実質収支比率等に係る経年分析!H$47,"▲","-")),2)</f>
        <v>38.72</v>
      </c>
      <c r="E20" s="134">
        <f>ROUND(VALUE(SUBSTITUTE(実質収支比率等に係る経年分析!I$47,"▲","-")),2)</f>
        <v>44.98</v>
      </c>
      <c r="F20" s="134">
        <f>ROUND(VALUE(SUBSTITUTE(実質収支比率等に係る経年分析!J$47,"▲","-")),2)</f>
        <v>51.61</v>
      </c>
    </row>
    <row r="21" spans="1:11" x14ac:dyDescent="0.15">
      <c r="A21" s="134" t="s">
        <v>44</v>
      </c>
      <c r="B21" s="134">
        <f>IF(ISNUMBER(VALUE(SUBSTITUTE(実質収支比率等に係る経年分析!F$49,"▲","-"))),ROUND(VALUE(SUBSTITUTE(実質収支比率等に係る経年分析!F$49,"▲","-")),2),NA())</f>
        <v>7.13</v>
      </c>
      <c r="C21" s="134">
        <f>IF(ISNUMBER(VALUE(SUBSTITUTE(実質収支比率等に係る経年分析!G$49,"▲","-"))),ROUND(VALUE(SUBSTITUTE(実質収支比率等に係る経年分析!G$49,"▲","-")),2),NA())</f>
        <v>6.17</v>
      </c>
      <c r="D21" s="134">
        <f>IF(ISNUMBER(VALUE(SUBSTITUTE(実質収支比率等に係る経年分析!H$49,"▲","-"))),ROUND(VALUE(SUBSTITUTE(実質収支比率等に係る経年分析!H$49,"▲","-")),2),NA())</f>
        <v>1.51</v>
      </c>
      <c r="E21" s="134">
        <f>IF(ISNUMBER(VALUE(SUBSTITUTE(実質収支比率等に係る経年分析!I$49,"▲","-"))),ROUND(VALUE(SUBSTITUTE(実質収支比率等に係る経年分析!I$49,"▲","-")),2),NA())</f>
        <v>8.9</v>
      </c>
      <c r="F21" s="134">
        <f>IF(ISNUMBER(VALUE(SUBSTITUTE(実質収支比率等に係る経年分析!J$49,"▲","-"))),ROUND(VALUE(SUBSTITUTE(実質収支比率等に係る経年分析!J$49,"▲","-")),2),NA())</f>
        <v>9.7100000000000009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19.03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668</v>
      </c>
      <c r="E42" s="136"/>
      <c r="F42" s="136"/>
      <c r="G42" s="136">
        <f>'実質公債費比率（分子）の構造'!L$52</f>
        <v>705</v>
      </c>
      <c r="H42" s="136"/>
      <c r="I42" s="136"/>
      <c r="J42" s="136">
        <f>'実質公債費比率（分子）の構造'!M$52</f>
        <v>720</v>
      </c>
      <c r="K42" s="136"/>
      <c r="L42" s="136"/>
      <c r="M42" s="136">
        <f>'実質公債費比率（分子）の構造'!N$52</f>
        <v>738</v>
      </c>
      <c r="N42" s="136"/>
      <c r="O42" s="136"/>
      <c r="P42" s="136">
        <f>'実質公債費比率（分子）の構造'!O$52</f>
        <v>766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f>'実質公債費比率（分子）の構造'!L$50</f>
        <v>37</v>
      </c>
      <c r="F44" s="136"/>
      <c r="G44" s="136"/>
      <c r="H44" s="136">
        <f>'実質公債費比率（分子）の構造'!M$50</f>
        <v>37</v>
      </c>
      <c r="I44" s="136"/>
      <c r="J44" s="136"/>
      <c r="K44" s="136">
        <f>'実質公債費比率（分子）の構造'!N$50</f>
        <v>37</v>
      </c>
      <c r="L44" s="136"/>
      <c r="M44" s="136"/>
      <c r="N44" s="136">
        <f>'実質公債費比率（分子）の構造'!O$50</f>
        <v>37</v>
      </c>
      <c r="O44" s="136"/>
      <c r="P44" s="136"/>
    </row>
    <row r="45" spans="1:16" x14ac:dyDescent="0.15">
      <c r="A45" s="136" t="s">
        <v>54</v>
      </c>
      <c r="B45" s="136">
        <f>'実質公債費比率（分子）の構造'!K$49</f>
        <v>60</v>
      </c>
      <c r="C45" s="136"/>
      <c r="D45" s="136"/>
      <c r="E45" s="136">
        <f>'実質公債費比率（分子）の構造'!L$49</f>
        <v>38</v>
      </c>
      <c r="F45" s="136"/>
      <c r="G45" s="136"/>
      <c r="H45" s="136">
        <f>'実質公債費比率（分子）の構造'!M$49</f>
        <v>26</v>
      </c>
      <c r="I45" s="136"/>
      <c r="J45" s="136"/>
      <c r="K45" s="136">
        <f>'実質公債費比率（分子）の構造'!N$49</f>
        <v>27</v>
      </c>
      <c r="L45" s="136"/>
      <c r="M45" s="136"/>
      <c r="N45" s="136">
        <f>'実質公債費比率（分子）の構造'!O$49</f>
        <v>26</v>
      </c>
      <c r="O45" s="136"/>
      <c r="P45" s="136"/>
    </row>
    <row r="46" spans="1:16" x14ac:dyDescent="0.15">
      <c r="A46" s="136" t="s">
        <v>55</v>
      </c>
      <c r="B46" s="136">
        <f>'実質公債費比率（分子）の構造'!K$48</f>
        <v>285</v>
      </c>
      <c r="C46" s="136"/>
      <c r="D46" s="136"/>
      <c r="E46" s="136">
        <f>'実質公債費比率（分子）の構造'!L$48</f>
        <v>264</v>
      </c>
      <c r="F46" s="136"/>
      <c r="G46" s="136"/>
      <c r="H46" s="136">
        <f>'実質公債費比率（分子）の構造'!M$48</f>
        <v>273</v>
      </c>
      <c r="I46" s="136"/>
      <c r="J46" s="136"/>
      <c r="K46" s="136">
        <f>'実質公債費比率（分子）の構造'!N$48</f>
        <v>275</v>
      </c>
      <c r="L46" s="136"/>
      <c r="M46" s="136"/>
      <c r="N46" s="136">
        <f>'実質公債費比率（分子）の構造'!O$48</f>
        <v>291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469</v>
      </c>
      <c r="C49" s="136"/>
      <c r="D49" s="136"/>
      <c r="E49" s="136">
        <f>'実質公債費比率（分子）の構造'!L$45</f>
        <v>459</v>
      </c>
      <c r="F49" s="136"/>
      <c r="G49" s="136"/>
      <c r="H49" s="136">
        <f>'実質公債費比率（分子）の構造'!M$45</f>
        <v>456</v>
      </c>
      <c r="I49" s="136"/>
      <c r="J49" s="136"/>
      <c r="K49" s="136">
        <f>'実質公債費比率（分子）の構造'!N$45</f>
        <v>379</v>
      </c>
      <c r="L49" s="136"/>
      <c r="M49" s="136"/>
      <c r="N49" s="136">
        <f>'実質公債費比率（分子）の構造'!O$45</f>
        <v>361</v>
      </c>
      <c r="O49" s="136"/>
      <c r="P49" s="136"/>
    </row>
    <row r="50" spans="1:16" x14ac:dyDescent="0.15">
      <c r="A50" s="136" t="s">
        <v>58</v>
      </c>
      <c r="B50" s="136" t="e">
        <f>NA()</f>
        <v>#N/A</v>
      </c>
      <c r="C50" s="136">
        <f>IF(ISNUMBER('実質公債費比率（分子）の構造'!K$53),'実質公債費比率（分子）の構造'!K$53,NA())</f>
        <v>146</v>
      </c>
      <c r="D50" s="136" t="e">
        <f>NA()</f>
        <v>#N/A</v>
      </c>
      <c r="E50" s="136" t="e">
        <f>NA()</f>
        <v>#N/A</v>
      </c>
      <c r="F50" s="136">
        <f>IF(ISNUMBER('実質公債費比率（分子）の構造'!L$53),'実質公債費比率（分子）の構造'!L$53,NA())</f>
        <v>93</v>
      </c>
      <c r="G50" s="136" t="e">
        <f>NA()</f>
        <v>#N/A</v>
      </c>
      <c r="H50" s="136" t="e">
        <f>NA()</f>
        <v>#N/A</v>
      </c>
      <c r="I50" s="136">
        <f>IF(ISNUMBER('実質公債費比率（分子）の構造'!M$53),'実質公債費比率（分子）の構造'!M$53,NA())</f>
        <v>72</v>
      </c>
      <c r="J50" s="136" t="e">
        <f>NA()</f>
        <v>#N/A</v>
      </c>
      <c r="K50" s="136" t="e">
        <f>NA()</f>
        <v>#N/A</v>
      </c>
      <c r="L50" s="136">
        <f>IF(ISNUMBER('実質公債費比率（分子）の構造'!N$53),'実質公債費比率（分子）の構造'!N$53,NA())</f>
        <v>-20</v>
      </c>
      <c r="M50" s="136" t="e">
        <f>NA()</f>
        <v>#N/A</v>
      </c>
      <c r="N50" s="136" t="e">
        <f>NA()</f>
        <v>#N/A</v>
      </c>
      <c r="O50" s="136">
        <f>IF(ISNUMBER('実質公債費比率（分子）の構造'!O$53),'実質公債費比率（分子）の構造'!O$53,NA())</f>
        <v>-51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6307</v>
      </c>
      <c r="E56" s="135"/>
      <c r="F56" s="135"/>
      <c r="G56" s="135">
        <f>'将来負担比率（分子）の構造'!J$51</f>
        <v>6501</v>
      </c>
      <c r="H56" s="135"/>
      <c r="I56" s="135"/>
      <c r="J56" s="135">
        <f>'将来負担比率（分子）の構造'!K$51</f>
        <v>6822</v>
      </c>
      <c r="K56" s="135"/>
      <c r="L56" s="135"/>
      <c r="M56" s="135">
        <f>'将来負担比率（分子）の構造'!L$51</f>
        <v>7075</v>
      </c>
      <c r="N56" s="135"/>
      <c r="O56" s="135"/>
      <c r="P56" s="135">
        <f>'将来負担比率（分子）の構造'!M$51</f>
        <v>7132</v>
      </c>
    </row>
    <row r="57" spans="1:16" x14ac:dyDescent="0.15">
      <c r="A57" s="135" t="s">
        <v>35</v>
      </c>
      <c r="B57" s="135"/>
      <c r="C57" s="135"/>
      <c r="D57" s="135">
        <f>'将来負担比率（分子）の構造'!I$50</f>
        <v>3186</v>
      </c>
      <c r="E57" s="135"/>
      <c r="F57" s="135"/>
      <c r="G57" s="135">
        <f>'将来負担比率（分子）の構造'!J$50</f>
        <v>3146</v>
      </c>
      <c r="H57" s="135"/>
      <c r="I57" s="135"/>
      <c r="J57" s="135">
        <f>'将来負担比率（分子）の構造'!K$50</f>
        <v>3278</v>
      </c>
      <c r="K57" s="135"/>
      <c r="L57" s="135"/>
      <c r="M57" s="135">
        <f>'将来負担比率（分子）の構造'!L$50</f>
        <v>3329</v>
      </c>
      <c r="N57" s="135"/>
      <c r="O57" s="135"/>
      <c r="P57" s="135">
        <f>'将来負担比率（分子）の構造'!M$50</f>
        <v>3086</v>
      </c>
    </row>
    <row r="58" spans="1:16" x14ac:dyDescent="0.15">
      <c r="A58" s="135" t="s">
        <v>34</v>
      </c>
      <c r="B58" s="135"/>
      <c r="C58" s="135"/>
      <c r="D58" s="135">
        <f>'将来負担比率（分子）の構造'!I$49</f>
        <v>2963</v>
      </c>
      <c r="E58" s="135"/>
      <c r="F58" s="135"/>
      <c r="G58" s="135">
        <f>'将来負担比率（分子）の構造'!J$49</f>
        <v>3237</v>
      </c>
      <c r="H58" s="135"/>
      <c r="I58" s="135"/>
      <c r="J58" s="135">
        <f>'将来負担比率（分子）の構造'!K$49</f>
        <v>3464</v>
      </c>
      <c r="K58" s="135"/>
      <c r="L58" s="135"/>
      <c r="M58" s="135">
        <f>'将来負担比率（分子）の構造'!L$49</f>
        <v>3807</v>
      </c>
      <c r="N58" s="135"/>
      <c r="O58" s="135"/>
      <c r="P58" s="135">
        <f>'将来負担比率（分子）の構造'!M$49</f>
        <v>4094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1</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1561</v>
      </c>
      <c r="C62" s="135"/>
      <c r="D62" s="135"/>
      <c r="E62" s="135">
        <f>'将来負担比率（分子）の構造'!J$45</f>
        <v>1563</v>
      </c>
      <c r="F62" s="135"/>
      <c r="G62" s="135"/>
      <c r="H62" s="135">
        <f>'将来負担比率（分子）の構造'!K$45</f>
        <v>1480</v>
      </c>
      <c r="I62" s="135"/>
      <c r="J62" s="135"/>
      <c r="K62" s="135">
        <f>'将来負担比率（分子）の構造'!L$45</f>
        <v>1683</v>
      </c>
      <c r="L62" s="135"/>
      <c r="M62" s="135"/>
      <c r="N62" s="135">
        <f>'将来負担比率（分子）の構造'!M$45</f>
        <v>1603</v>
      </c>
      <c r="O62" s="135"/>
      <c r="P62" s="135"/>
    </row>
    <row r="63" spans="1:16" x14ac:dyDescent="0.15">
      <c r="A63" s="135" t="s">
        <v>28</v>
      </c>
      <c r="B63" s="135">
        <f>'将来負担比率（分子）の構造'!I$44</f>
        <v>161</v>
      </c>
      <c r="C63" s="135"/>
      <c r="D63" s="135"/>
      <c r="E63" s="135">
        <f>'将来負担比率（分子）の構造'!J$44</f>
        <v>156</v>
      </c>
      <c r="F63" s="135"/>
      <c r="G63" s="135"/>
      <c r="H63" s="135">
        <f>'将来負担比率（分子）の構造'!K$44</f>
        <v>131</v>
      </c>
      <c r="I63" s="135"/>
      <c r="J63" s="135"/>
      <c r="K63" s="135">
        <f>'将来負担比率（分子）の構造'!L$44</f>
        <v>154</v>
      </c>
      <c r="L63" s="135"/>
      <c r="M63" s="135"/>
      <c r="N63" s="135">
        <f>'将来負担比率（分子）の構造'!M$44</f>
        <v>201</v>
      </c>
      <c r="O63" s="135"/>
      <c r="P63" s="135"/>
    </row>
    <row r="64" spans="1:16" x14ac:dyDescent="0.15">
      <c r="A64" s="135" t="s">
        <v>27</v>
      </c>
      <c r="B64" s="135">
        <f>'将来負担比率（分子）の構造'!I$43</f>
        <v>4940</v>
      </c>
      <c r="C64" s="135"/>
      <c r="D64" s="135"/>
      <c r="E64" s="135">
        <f>'将来負担比率（分子）の構造'!J$43</f>
        <v>4614</v>
      </c>
      <c r="F64" s="135"/>
      <c r="G64" s="135"/>
      <c r="H64" s="135">
        <f>'将来負担比率（分子）の構造'!K$43</f>
        <v>4286</v>
      </c>
      <c r="I64" s="135"/>
      <c r="J64" s="135"/>
      <c r="K64" s="135">
        <f>'将来負担比率（分子）の構造'!L$43</f>
        <v>4022</v>
      </c>
      <c r="L64" s="135"/>
      <c r="M64" s="135"/>
      <c r="N64" s="135">
        <f>'将来負担比率（分子）の構造'!M$43</f>
        <v>3908</v>
      </c>
      <c r="O64" s="135"/>
      <c r="P64" s="135"/>
    </row>
    <row r="65" spans="1:16" x14ac:dyDescent="0.15">
      <c r="A65" s="135" t="s">
        <v>26</v>
      </c>
      <c r="B65" s="135">
        <f>'将来負担比率（分子）の構造'!I$42</f>
        <v>405</v>
      </c>
      <c r="C65" s="135"/>
      <c r="D65" s="135"/>
      <c r="E65" s="135">
        <f>'将来負担比率（分子）の構造'!J$42</f>
        <v>368</v>
      </c>
      <c r="F65" s="135"/>
      <c r="G65" s="135"/>
      <c r="H65" s="135">
        <f>'将来負担比率（分子）の構造'!K$42</f>
        <v>331</v>
      </c>
      <c r="I65" s="135"/>
      <c r="J65" s="135"/>
      <c r="K65" s="135">
        <f>'将来負担比率（分子）の構造'!L$42</f>
        <v>294</v>
      </c>
      <c r="L65" s="135"/>
      <c r="M65" s="135"/>
      <c r="N65" s="135">
        <f>'将来負担比率（分子）の構造'!M$42</f>
        <v>258</v>
      </c>
      <c r="O65" s="135"/>
      <c r="P65" s="135"/>
    </row>
    <row r="66" spans="1:16" x14ac:dyDescent="0.15">
      <c r="A66" s="135" t="s">
        <v>25</v>
      </c>
      <c r="B66" s="135">
        <f>'将来負担比率（分子）の構造'!I$41</f>
        <v>4161</v>
      </c>
      <c r="C66" s="135"/>
      <c r="D66" s="135"/>
      <c r="E66" s="135">
        <f>'将来負担比率（分子）の構造'!J$41</f>
        <v>4408</v>
      </c>
      <c r="F66" s="135"/>
      <c r="G66" s="135"/>
      <c r="H66" s="135">
        <f>'将来負担比率（分子）の構造'!K$41</f>
        <v>5068</v>
      </c>
      <c r="I66" s="135"/>
      <c r="J66" s="135"/>
      <c r="K66" s="135">
        <f>'将来負担比率（分子）の構造'!L$41</f>
        <v>5446</v>
      </c>
      <c r="L66" s="135"/>
      <c r="M66" s="135"/>
      <c r="N66" s="135">
        <f>'将来負担比率（分子）の構造'!M$41</f>
        <v>6633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2016-04-15T06:21:33Z</cp:lastPrinted>
  <dcterms:created xsi:type="dcterms:W3CDTF">2016-02-15T01:37:07Z</dcterms:created>
  <dcterms:modified xsi:type="dcterms:W3CDTF">2016-04-15T06:44:36Z</dcterms:modified>
</cp:coreProperties>
</file>