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C34" i="9"/>
  <c r="C35" i="9" s="1"/>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<sst xmlns="http://schemas.openxmlformats.org/spreadsheetml/2006/main" count="1124" uniqueCount="545">
  <si>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</si>
  <si>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</si>
  <si>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</si>
  <si>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</si>
  <si>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</si>
  <si>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</si>
  <si>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</si>
  <si>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</si>
  <si>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</si>
  <si>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</si>
  <si>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</si>
  <si>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</si>
  <si>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</si>
  <si>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</si>
  <si>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</si>
  <si>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</si>
  <si>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</si>
  <si>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</si>
  <si>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</si>
  <si>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</si>
  <si>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</si>
  <si>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</si>
  <si>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</si>
  <si>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</si>
  <si>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</si>
  <si>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</si>
  <si>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</si>
  <si>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</si>
  <si>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</si>
  <si>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</si>
  <si>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</si>
  <si>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</si>
  <si>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</si>
  <si>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</si>
  <si>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</si>
  <si>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</si>
  <si>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</si>
  <si>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</si>
  <si>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</si>
  <si>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</si>
  <si>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</si>
  <si>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</si>
  <si>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</si>
  <si>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</si>
  <si>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</si>
  <si>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</si>
  <si>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</si>
  <si>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</si>
  <si>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</si>
  <si>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</si>
  <si>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</si>
  <si>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</si>
  <si>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</si>
  <si>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</si>
  <si>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</si>
  <si>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</si>
  <si>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</si>
  <si>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</si>
  <si>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</si>
  <si>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</si>
  <si>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</si>
  <si>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</si>
  <si>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</si>
  <si>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</si>
  <si>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</si>
  <si>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</si>
  <si>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</si>
  <si>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</si>
  <si>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</si>
  <si>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</si>
  <si>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</si>
  <si>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</si>
  <si>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</si>
  <si>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</si>
  <si>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</si>
  <si>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</si>
  <si>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</si>
  <si>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</si>
  <si>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</si>
  <si>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</si>
  <si>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</si>
  <si>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</si>
  <si>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</si>
  <si>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</si>
  <si>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</si>
  <si>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</si>
  <si>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</si>
  <si>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</si>
  <si>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</si>
  <si>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</si>
  <si>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</si>
  <si>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</si>
  <si>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</si>
  <si>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</si>
  <si>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</si>
  <si>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</si>
  <si>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</si>
  <si>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</si>
  <si>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</si>
  <si>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</si>
  <si>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</si>
  <si>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</si>
  <si>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</si>
  <si>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</si>
  <si>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</si>
  <si>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</si>
  <si>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</si>
  <si>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</si>
  <si>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</si>
  <si>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</si>
  <si>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</si>
  <si>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</si>
  <si>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</si>
  <si>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</si>
  <si>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</si>
  <si>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</si>
  <si>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</si>
  <si>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</si>
  <si>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</si>
  <si>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</si>
  <si>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</si>
  <si>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</si>
  <si>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</si>
  <si>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</si>
  <si>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</si>
  <si>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</si>
  <si>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</si>
  <si>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</si>
  <si>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</si>
  <si>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</si>
  <si>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</si>
  <si>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</si>
  <si>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</si>
  <si>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</si>
  <si>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</si>
  <si>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</si>
  <si>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</si>
  <si>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</si>
  <si>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</si>
  <si>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</si>
  <si>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</si>
  <si>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</si>
  <si>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</si>
  <si>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</si>
  <si>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</si>
  <si>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</si>
  <si>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</si>
  <si>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</si>
  <si>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</si>
  <si>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</si>
  <si>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</si>
  <si>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</si>
  <si>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</si>
  <si>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</si>
  <si>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</si>
  <si>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</si>
  <si>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</si>
  <si>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</si>
  <si>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</si>
  <si>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</si>
  <si>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</si>
  <si>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</si>
  <si>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</si>
  <si>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</si>
  <si>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</si>
  <si>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</si>
  <si>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</si>
  <si>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</si>
  <si>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</si>
  <si>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</si>
  <si>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</si>
  <si>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</si>
  <si>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</si>
  <si>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</si>
  <si>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</si>
  <si>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</si>
  <si>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</si>
  <si>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</si>
  <si>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</si>
  <si>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</si>
  <si>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</si>
  <si>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</si>
  <si>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</si>
  <si>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</si>
  <si>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</si>
  <si>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</si>
  <si>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</si>
  <si>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</si>
  <si>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</si>
  <si>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</si>
  <si>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</si>
  <si>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</si>
  <si>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</si>
  <si>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</si>
  <si>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</si>
  <si>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愛知県阿久比町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</si>
  <si>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</si>
  <si>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</si>
  <si>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</si>
  <si>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</si>
  <si>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</si>
  <si>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</si>
  <si>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</si>
  <si>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</si>
  <si>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</si>
  <si>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</si>
  <si>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</si>
  <si>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</si>
  <si>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</si>
  <si>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</si>
  <si>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</si>
  <si>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</si>
  <si>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</si>
  <si>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</si>
  <si>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</si>
  <si>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</si>
  <si>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</si>
  <si>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</si>
  <si>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</si>
  <si>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</si>
  <si>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</si>
  <si>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</si>
  <si>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</si>
  <si>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</si>
  <si>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</si>
  <si>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</si>
  <si>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</si>
  <si>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</si>
  <si>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</si>
  <si>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</si>
  <si>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</si>
  <si>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</si>
  <si>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</si>
  <si>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</si>
  <si>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</si>
  <si>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</si>
  <si>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</si>
  <si>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</si>
  <si>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</si>
  <si>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</si>
  <si>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</si>
  <si>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</si>
  <si>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</si>
  <si>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</si>
  <si>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</si>
  <si>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</si>
  <si>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</si>
  <si>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</si>
  <si>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</si>
  <si>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</si>
  <si>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</si>
  <si>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</si>
  <si>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</si>
  <si>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</si>
  <si>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</si>
  <si>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</si>
  <si>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</si>
  <si>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</si>
  <si>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</si>
  <si>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</si>
  <si>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</si>
  <si>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</si>
  <si>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</si>
  <si>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</si>
  <si>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</si>
  <si>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</si>
  <si>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</si>
  <si>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</si>
  <si>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</si>
  <si>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</si>
  <si>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</si>
  <si>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</si>
  <si>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</si>
  <si>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</si>
  <si>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</si>
  <si>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</si>
  <si>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</si>
  <si>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</si>
  <si>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</si>
  <si>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</si>
  <si>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</si>
  <si>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</si>
  <si>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</si>
  <si>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</si>
  <si>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</si>
  <si>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</si>
  <si>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</si>
  <si>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</si>
  <si>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</si>
  <si>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</si>
  <si>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</si>
  <si>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</si>
  <si>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</si>
  <si>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</si>
  <si>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</si>
  <si>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</si>
  <si>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</si>
  <si>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</si>
  <si>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</si>
  <si>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</si>
  <si>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</si>
  <si>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</si>
  <si>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</si>
  <si>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</si>
  <si>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</si>
  <si>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</si>
  <si>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</si>
  <si>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</si>
  <si>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</si>
  <si>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</si>
  <si>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</si>
  <si>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</si>
  <si>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</si>
  <si>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</si>
  <si>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</si>
  <si>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</si>
  <si>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</si>
  <si>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</si>
  <si>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</si>
  <si>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</si>
  <si>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</si>
  <si>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</si>
  <si>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</si>
  <si>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</si>
  <si>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</si>
  <si>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</si>
  <si>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</si>
  <si>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</si>
  <si>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</si>
  <si>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</si>
  <si>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</si>
  <si>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</si>
  <si>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</si>
  <si>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</si>
  <si>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</si>
  <si>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</si>
  <si>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</si>
  <si>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</si>
  <si>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</si>
  <si>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</si>
  <si>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</si>
  <si>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</si>
  <si>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</si>
  <si>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</si>
  <si>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</si>
  <si>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愛知県阿久比町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</si>
  <si>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</si>
  <si>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</si>
  <si>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</si>
  <si>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</si>
  <si>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</si>
  <si>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</si>
  <si>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</si>
  <si>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</si>
  <si>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</si>
  <si>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</si>
  <si>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</si>
  <si>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</si>
  <si>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</si>
  <si>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</si>
  <si>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</si>
  <si>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</si>
  <si>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</si>
  <si>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</si>
  <si>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</si>
  <si>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</si>
  <si>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</si>
  <si>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</si>
  <si>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</si>
  <si>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</si>
  <si>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</si>
  <si>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</si>
  <si>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</si>
  <si>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</si>
  <si>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</si>
  <si>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</si>
  <si>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</si>
  <si>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</si>
  <si>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</si>
  <si>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</si>
  <si>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</si>
  <si>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</si>
  <si>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</si>
  <si>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</si>
  <si>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</si>
  <si>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</si>
  <si>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</si>
  <si>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</si>
  <si>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</si>
  <si>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</si>
  <si>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</si>
  <si>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</si>
  <si>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</si>
  <si>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</si>
  <si>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</si>
  <si>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</si>
  <si>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</si>
  <si>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</si>
  <si>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</si>
  <si>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</si>
  <si>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</si>
  <si>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</si>
  <si>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</si>
  <si>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</si>
  <si>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</si>
  <si>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</si>
  <si>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</si>
  <si>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</si>
  <si>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</si>
  <si>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</si>
  <si>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</si>
  <si>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</si>
  <si>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</si>
  <si>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</si>
  <si>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</si>
  <si>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</si>
  <si>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</si>
  <si>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</si>
  <si>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</si>
  <si>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</si>
  <si>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</si>
  <si>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</si>
  <si>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</si>
  <si>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</si>
  <si>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</si>
  <si>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</si>
  <si>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</si>
  <si>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</si>
  <si>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</si>
  <si>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</si>
  <si>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</si>
  <si>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</si>
  <si>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</si>
  <si>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</si>
  <si>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</si>
  <si>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</si>
  <si>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</si>
  <si>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</si>
  <si>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</si>
  <si>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</si>
  <si>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</si>
  <si>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</si>
  <si>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</si>
  <si>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</si>
  <si>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</si>
  <si>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</si>
  <si>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</si>
  <si>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</si>
  <si>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</si>
  <si>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</si>
  <si>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</si>
  <si>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</si>
  <si>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</si>
  <si>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</si>
  <si>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</si>
  <si>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</si>
  <si>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</si>
  <si>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</si>
  <si>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</si>
  <si>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</si>
  <si>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</si>
  <si>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</si>
  <si>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</si>
  <si>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</si>
  <si>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</si>
  <si>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</si>
  <si>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</si>
  <si>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</si>
  <si>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</si>
  <si>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</si>
  <si>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</si>
  <si>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</si>
  <si>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</si>
  <si>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</si>
  <si>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</si>
  <si>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</si>
  <si>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</si>
  <si>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</si>
  <si>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</si>
  <si>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</si>
  <si>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</si>
  <si>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</si>
  <si>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</si>
  <si>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</si>
  <si>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</si>
  <si>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</si>
  <si>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</si>
  <si>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</si>
  <si>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</si>
  <si>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</si>
  <si>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</si>
  <si>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</si>
  <si>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</si>
  <si>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</si>
  <si>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</si>
  <si>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</si>
  <si>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</si>
  <si>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</si>
  <si>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</si>
  <si>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</si>
  <si>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</si>
  <si>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</si>
  <si>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</si>
  <si>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</si>
  <si>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</si>
  <si>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</si>
  <si>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</si>
  <si>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</si>
  <si>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</si>
  <si>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</si>
  <si>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</si>
  <si>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</si>
  <si>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</si>
  <si>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</si>
  <si>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</si>
  <si>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</si>
  <si>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</si>
  <si>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</si>
  <si>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</si>
  <si>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</si>
  <si>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3.06</t>
  </si>
  <si>
    <t>水道事業会計</t>
  </si>
  <si>
    <t>一般会計</t>
  </si>
  <si>
    <t>国民健康保険特別会計</t>
  </si>
  <si>
    <t>介護保険特別会計</t>
  </si>
  <si>
    <t>下水道事業特別会計</t>
  </si>
  <si>
    <t>後期高齢者医療特別会計</t>
  </si>
  <si>
    <t>土地取得特別会計</t>
  </si>
  <si>
    <t>その他会計（赤字）</t>
  </si>
  <si>
    <t>その他会計（黒字）</t>
  </si>
  <si>
    <t>-</t>
    <phoneticPr fontId="2"/>
  </si>
  <si>
    <t>-</t>
    <phoneticPr fontId="2"/>
  </si>
  <si>
    <t>歳入歳出138千円</t>
    <rPh sb="0" eb="2">
      <t>サイニュウ</t>
    </rPh>
    <rPh sb="2" eb="4">
      <t>サイシュツ</t>
    </rPh>
    <rPh sb="7" eb="9">
      <t>セ</t>
    </rPh>
    <phoneticPr fontId="24"/>
  </si>
  <si>
    <t>-</t>
    <phoneticPr fontId="2"/>
  </si>
  <si>
    <t>-</t>
    <phoneticPr fontId="2"/>
  </si>
  <si>
    <t>愛知県市町村職員退職手当組合</t>
  </si>
  <si>
    <t>知多中部広域事務組合（一般会計）</t>
    <phoneticPr fontId="5"/>
  </si>
  <si>
    <t>知多中部広域事務組合（一般会計分）</t>
  </si>
  <si>
    <t>知多中部広域事務組合（指令センター特別会計）</t>
    <rPh sb="11" eb="13">
      <t>シレイ</t>
    </rPh>
    <rPh sb="17" eb="19">
      <t>トクベツ</t>
    </rPh>
    <phoneticPr fontId="5"/>
  </si>
  <si>
    <t>東部知多衛生組合</t>
  </si>
  <si>
    <t>知多地区農業共済事務組合</t>
  </si>
  <si>
    <t>法適用企業</t>
    <phoneticPr fontId="5"/>
  </si>
  <si>
    <t>愛知県後期高齢者医療広域連合（一般会計）</t>
  </si>
  <si>
    <t>愛知県後期高齢者医療広域連合（後期高齢者医療特別会計）</t>
  </si>
  <si>
    <t>半田土地開発公社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</si>
</sst>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29883</c:v>
                </c:pt>
                <c:pt idx="1">
                  <c:v>21019</c:v>
                </c:pt>
                <c:pt idx="2">
                  <c:v>21894</c:v>
                </c:pt>
                <c:pt idx="3">
                  <c:v>36684</c:v>
                </c:pt>
                <c:pt idx="4">
                  <c:v>21620</c:v>
                </c:pt>
              </c:numCache>
            </c:numRef>
          </c:val>
          <c:smooth val="0"/>
        </c:ser>
        <c:dLbls>
          <c:showLegendKey val="0"/>
          <c:showVal val="0"/>
          <c:showCatName val="0"/>
          <c:showSerName val="0"/>
          <c:showPercent val="0"/>
          <c:showBubbleSize val="0"/>
        </c:dLbls>
        <c:marker val="1"/>
        <c:smooth val="0"/>
        <c:axId val="102531072"/>
        <c:axId val="102532992"/>
      </c:lineChart>
      <c:catAx>
        <c:axId val="102531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32992"/>
        <c:crosses val="autoZero"/>
        <c:auto val="1"/>
        <c:lblAlgn val="ctr"/>
        <c:lblOffset val="100"/>
        <c:tickLblSkip val="1"/>
        <c:tickMarkSkip val="1"/>
        <c:noMultiLvlLbl val="0"/>
      </c:catAx>
      <c:valAx>
        <c:axId val="102532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53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6.36</c:v>
                </c:pt>
                <c:pt idx="1">
                  <c:v>6.53</c:v>
                </c:pt>
                <c:pt idx="2">
                  <c:v>7.84</c:v>
                </c:pt>
                <c:pt idx="3">
                  <c:v>7.59</c:v>
                </c:pt>
                <c:pt idx="4">
                  <c:v>8.5399999999999991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27.33</c:v>
                </c:pt>
                <c:pt idx="1">
                  <c:v>33.49</c:v>
                </c:pt>
                <c:pt idx="2">
                  <c:v>37.549999999999997</c:v>
                </c:pt>
                <c:pt idx="3">
                  <c:v>38.72</c:v>
                </c:pt>
                <c:pt idx="4">
                  <c:v>44.98</c:v>
                </c:pt>
              </c:numCache>
            </c:numRef>
          </c:val>
        </c:ser>
        <c:dLbls>
          <c:showLegendKey val="0"/>
          <c:showVal val="0"/>
          <c:showCatName val="0"/>
          <c:showSerName val="0"/>
          <c:showPercent val="0"/>
          <c:showBubbleSize val="0"/>
        </c:dLbls>
        <c:gapWidth val="250"/>
        <c:overlap val="100"/>
        <c:axId val="102236160"/>
        <c:axId val="102238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-3.06</c:v>
                </c:pt>
                <c:pt idx="1">
                  <c:v>7.13</c:v>
                </c:pt>
                <c:pt idx="2">
                  <c:v>6.17</c:v>
                </c:pt>
                <c:pt idx="3">
                  <c:v>1.51</c:v>
                </c:pt>
                <c:pt idx="4">
                  <c:v>8.9</c:v>
                </c:pt>
              </c:numCache>
            </c:numRef>
          </c:val>
          <c:smooth val="0"/>
        </c:ser>
        <c:dLbls>
          <c:showLegendKey val="0"/>
          <c:showVal val="0"/>
          <c:showCatName val="0"/>
          <c:showSerName val="0"/>
          <c:showPercent val="0"/>
          <c:showBubbleSize val="0"/>
        </c:dLbls>
        <c:marker val="1"/>
        <c:smooth val="0"/>
        <c:axId val="102236160"/>
        <c:axId val="102238080"/>
      </c:lineChart>
      <c:catAx>
        <c:axId val="1022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238080"/>
        <c:crosses val="autoZero"/>
        <c:auto val="1"/>
        <c:lblAlgn val="ctr"/>
        <c:lblOffset val="100"/>
        <c:tickLblSkip val="1"/>
        <c:tickMarkSkip val="1"/>
        <c:noMultiLvlLbl val="0"/>
      </c:catAx>
      <c:valAx>
        <c:axId val="10223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1.1599999999999999</c:v>
                </c:pt>
                <c:pt idx="2">
                  <c:v>#N/A</c:v>
                </c:pt>
                <c:pt idx="3">
                  <c:v>0.56000000000000005</c:v>
                </c:pt>
                <c:pt idx="4">
                  <c:v>#N/A</c:v>
                </c:pt>
                <c:pt idx="5">
                  <c:v>0.19</c:v>
                </c:pt>
                <c:pt idx="6">
                  <c:v>#N/A</c:v>
                </c:pt>
                <c:pt idx="7">
                  <c:v>0.2</c:v>
                </c:pt>
                <c:pt idx="8">
                  <c:v>#N/A</c:v>
                </c:pt>
                <c:pt idx="9">
                  <c:v>0.16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1.66</c:v>
                </c:pt>
                <c:pt idx="2">
                  <c:v>#N/A</c:v>
                </c:pt>
                <c:pt idx="3">
                  <c:v>2.61</c:v>
                </c:pt>
                <c:pt idx="4">
                  <c:v>#N/A</c:v>
                </c:pt>
                <c:pt idx="5">
                  <c:v>1.71</c:v>
                </c:pt>
                <c:pt idx="6">
                  <c:v>#N/A</c:v>
                </c:pt>
                <c:pt idx="7">
                  <c:v>1.08</c:v>
                </c:pt>
                <c:pt idx="8">
                  <c:v>#N/A</c:v>
                </c:pt>
                <c:pt idx="9">
                  <c:v>2.11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3.91</c:v>
                </c:pt>
                <c:pt idx="2">
                  <c:v>#N/A</c:v>
                </c:pt>
                <c:pt idx="3">
                  <c:v>1.81</c:v>
                </c:pt>
                <c:pt idx="4">
                  <c:v>#N/A</c:v>
                </c:pt>
                <c:pt idx="5">
                  <c:v>3.72</c:v>
                </c:pt>
                <c:pt idx="6">
                  <c:v>#N/A</c:v>
                </c:pt>
                <c:pt idx="7">
                  <c:v>5.9</c:v>
                </c:pt>
                <c:pt idx="8">
                  <c:v>#N/A</c:v>
                </c:pt>
                <c:pt idx="9">
                  <c:v>5.59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6.36</c:v>
                </c:pt>
                <c:pt idx="2">
                  <c:v>#N/A</c:v>
                </c:pt>
                <c:pt idx="3">
                  <c:v>6.53</c:v>
                </c:pt>
                <c:pt idx="4">
                  <c:v>#N/A</c:v>
                </c:pt>
                <c:pt idx="5">
                  <c:v>7.84</c:v>
                </c:pt>
                <c:pt idx="6">
                  <c:v>#N/A</c:v>
                </c:pt>
                <c:pt idx="7">
                  <c:v>7.59</c:v>
                </c:pt>
                <c:pt idx="8">
                  <c:v>#N/A</c:v>
                </c:pt>
                <c:pt idx="9">
                  <c:v>8.5399999999999991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14.81</c:v>
                </c:pt>
                <c:pt idx="2">
                  <c:v>#N/A</c:v>
                </c:pt>
                <c:pt idx="3">
                  <c:v>15.83</c:v>
                </c:pt>
                <c:pt idx="4">
                  <c:v>#N/A</c:v>
                </c:pt>
                <c:pt idx="5">
                  <c:v>17.920000000000002</c:v>
                </c:pt>
                <c:pt idx="6">
                  <c:v>#N/A</c:v>
                </c:pt>
                <c:pt idx="7">
                  <c:v>19.77</c:v>
                </c:pt>
                <c:pt idx="8">
                  <c:v>#N/A</c:v>
                </c:pt>
                <c:pt idx="9">
                  <c:v>18.97</c:v>
                </c:pt>
              </c:numCache>
            </c:numRef>
          </c:val>
        </c:ser>
        <c:dLbls>
          <c:showLegendKey val="0"/>
          <c:showVal val="0"/>
          <c:showCatName val="0"/>
          <c:showSerName val="0"/>
          <c:showPercent val="0"/>
          <c:showBubbleSize val="0"/>
        </c:dLbls>
        <c:gapWidth val="150"/>
        <c:overlap val="100"/>
        <c:axId val="84568320"/>
        <c:axId val="84578304"/>
      </c:barChart>
      <c:catAx>
        <c:axId val="845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578304"/>
        <c:crosses val="autoZero"/>
        <c:auto val="1"/>
        <c:lblAlgn val="ctr"/>
        <c:lblOffset val="100"/>
        <c:tickLblSkip val="1"/>
        <c:tickMarkSkip val="1"/>
        <c:noMultiLvlLbl val="0"/>
      </c:catAx>
      <c:valAx>
        <c:axId val="845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6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634</c:v>
                </c:pt>
                <c:pt idx="5">
                  <c:v>668</c:v>
                </c:pt>
                <c:pt idx="8">
                  <c:v>705</c:v>
                </c:pt>
                <c:pt idx="11">
                  <c:v>720</c:v>
                </c:pt>
                <c:pt idx="14">
                  <c:v>738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37</c:v>
                </c:pt>
                <c:pt idx="9">
                  <c:v>37</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77</c:v>
                </c:pt>
                <c:pt idx="3">
                  <c:v>60</c:v>
                </c:pt>
                <c:pt idx="6">
                  <c:v>38</c:v>
                </c:pt>
                <c:pt idx="9">
                  <c:v>26</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292</c:v>
                </c:pt>
                <c:pt idx="3">
                  <c:v>285</c:v>
                </c:pt>
                <c:pt idx="6">
                  <c:v>264</c:v>
                </c:pt>
                <c:pt idx="9">
                  <c:v>273</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458</c:v>
                </c:pt>
                <c:pt idx="3">
                  <c:v>469</c:v>
                </c:pt>
                <c:pt idx="6">
                  <c:v>459</c:v>
                </c:pt>
                <c:pt idx="9">
                  <c:v>456</c:v>
                </c:pt>
                <c:pt idx="12">
                  <c:v>379</c:v>
                </c:pt>
              </c:numCache>
            </c:numRef>
          </c:val>
        </c:ser>
        <c:dLbls>
          <c:showLegendKey val="0"/>
          <c:showVal val="0"/>
          <c:showCatName val="0"/>
          <c:showSerName val="0"/>
          <c:showPercent val="0"/>
          <c:showBubbleSize val="0"/>
        </c:dLbls>
        <c:gapWidth val="100"/>
        <c:overlap val="100"/>
        <c:axId val="103011456"/>
        <c:axId val="10301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193</c:v>
                </c:pt>
                <c:pt idx="2">
                  <c:v>#N/A</c:v>
                </c:pt>
                <c:pt idx="3">
                  <c:v>#N/A</c:v>
                </c:pt>
                <c:pt idx="4">
                  <c:v>146</c:v>
                </c:pt>
                <c:pt idx="5">
                  <c:v>#N/A</c:v>
                </c:pt>
                <c:pt idx="6">
                  <c:v>#N/A</c:v>
                </c:pt>
                <c:pt idx="7">
                  <c:v>93</c:v>
                </c:pt>
                <c:pt idx="8">
                  <c:v>#N/A</c:v>
                </c:pt>
                <c:pt idx="9">
                  <c:v>#N/A</c:v>
                </c:pt>
                <c:pt idx="10">
                  <c:v>72</c:v>
                </c:pt>
                <c:pt idx="11">
                  <c:v>#N/A</c:v>
                </c:pt>
                <c:pt idx="12">
                  <c:v>#N/A</c:v>
                </c:pt>
                <c:pt idx="13">
                  <c:v>-20</c:v>
                </c:pt>
                <c:pt idx="14">
                  <c:v>#N/A</c:v>
                </c:pt>
              </c:numCache>
            </c:numRef>
          </c:val>
          <c:smooth val="0"/>
        </c:ser>
        <c:dLbls>
          <c:showLegendKey val="0"/>
          <c:showVal val="0"/>
          <c:showCatName val="0"/>
          <c:showSerName val="0"/>
          <c:showPercent val="0"/>
          <c:showBubbleSize val="0"/>
        </c:dLbls>
        <c:marker val="1"/>
        <c:smooth val="0"/>
        <c:axId val="103011456"/>
        <c:axId val="103013376"/>
      </c:lineChart>
      <c:catAx>
        <c:axId val="1030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013376"/>
        <c:crosses val="autoZero"/>
        <c:auto val="1"/>
        <c:lblAlgn val="ctr"/>
        <c:lblOffset val="100"/>
        <c:tickLblSkip val="1"/>
        <c:tickMarkSkip val="1"/>
        <c:noMultiLvlLbl val="0"/>
      </c:catAx>
      <c:valAx>
        <c:axId val="10301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5990</c:v>
                </c:pt>
                <c:pt idx="5">
                  <c:v>6307</c:v>
                </c:pt>
                <c:pt idx="8">
                  <c:v>6501</c:v>
                </c:pt>
                <c:pt idx="11">
                  <c:v>6822</c:v>
                </c:pt>
                <c:pt idx="14">
                  <c:v>7075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3250</c:v>
                </c:pt>
                <c:pt idx="5">
                  <c:v>3186</c:v>
                </c:pt>
                <c:pt idx="8">
                  <c:v>3146</c:v>
                </c:pt>
                <c:pt idx="11">
                  <c:v>3278</c:v>
                </c:pt>
                <c:pt idx="14">
                  <c:v>3329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2772</c:v>
                </c:pt>
                <c:pt idx="5">
                  <c:v>2963</c:v>
                </c:pt>
                <c:pt idx="8">
                  <c:v>3237</c:v>
                </c:pt>
                <c:pt idx="11">
                  <c:v>3464</c:v>
                </c:pt>
                <c:pt idx="14">
                  <c:v>3807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5</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1498</c:v>
                </c:pt>
                <c:pt idx="3">
                  <c:v>1561</c:v>
                </c:pt>
                <c:pt idx="6">
                  <c:v>1563</c:v>
                </c:pt>
                <c:pt idx="9">
                  <c:v>1480</c:v>
                </c:pt>
                <c:pt idx="12">
                  <c:v>1683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c:v>
                </c:pt>
                <c:pt idx="3">
                  <c:v>161</c:v>
                </c:pt>
                <c:pt idx="6">
                  <c:v>156</c:v>
                </c:pt>
                <c:pt idx="9">
                  <c:v>131</c:v>
                </c:pt>
                <c:pt idx="12">
                  <c:v>154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4786</c:v>
                </c:pt>
                <c:pt idx="3">
                  <c:v>4940</c:v>
                </c:pt>
                <c:pt idx="6">
                  <c:v>4614</c:v>
                </c:pt>
                <c:pt idx="9">
                  <c:v>4286</c:v>
                </c:pt>
                <c:pt idx="12">
                  <c:v>4022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442</c:v>
                </c:pt>
                <c:pt idx="3">
                  <c:v>405</c:v>
                </c:pt>
                <c:pt idx="6">
                  <c:v>368</c:v>
                </c:pt>
                <c:pt idx="9">
                  <c:v>331</c:v>
                </c:pt>
                <c:pt idx="12">
                  <c:v>294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3961</c:v>
                </c:pt>
                <c:pt idx="3">
                  <c:v>4161</c:v>
                </c:pt>
                <c:pt idx="6">
                  <c:v>4408</c:v>
                </c:pt>
                <c:pt idx="9">
                  <c:v>5068</c:v>
                </c:pt>
                <c:pt idx="12">
                  <c:v>5446</c:v>
                </c:pt>
              </c:numCache>
            </c:numRef>
          </c:val>
        </c:ser>
        <c:dLbls>
          <c:showLegendKey val="0"/>
          <c:showVal val="0"/>
          <c:showCatName val="0"/>
          <c:showSerName val="0"/>
          <c:showPercent val="0"/>
          <c:showBubbleSize val="0"/>
        </c:dLbls>
        <c:gapWidth val="100"/>
        <c:overlap val="100"/>
        <c:axId val="102302464"/>
        <c:axId val="10230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302464"/>
        <c:axId val="102304384"/>
      </c:lineChart>
      <c:catAx>
        <c:axId val="1023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304384"/>
        <c:crosses val="autoZero"/>
        <c:auto val="1"/>
        <c:lblAlgn val="ctr"/>
        <c:lblOffset val="100"/>
        <c:tickLblSkip val="1"/>
        <c:tickMarkSkip val="1"/>
        <c:noMultiLvlLbl val="0"/>
      </c:catAx>
      <c:valAx>
        <c:axId val="1023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27,419
27,204
23.94
8,278,969
7,744,149
457,347
5,355,177
5,445,971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この数年は低下傾向にありますが、この傾向は類似団体や全国・県平均も同様であり、また依然として類似団体内平均値を上回っています。</a:t>
          </a:r>
          <a:endParaRPr lang="ja-JP" altLang="ja-JP" sz="1400">
            <a:effectLst/>
          </a:endParaRPr>
        </a:p>
        <a:p>
          <a:r>
            <a:rPr lang="ja-JP" altLang="ja-JP" sz="1100">
              <a:solidFill>
                <a:schemeClr val="dk1"/>
              </a:solidFill>
              <a:effectLst/>
              <a:latin typeface="+mn-lt"/>
              <a:ea typeface="+mn-ea"/>
              <a:cs typeface="+mn-cs"/>
            </a:rPr>
            <a:t>　今年度は、財政需要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財政収入</a:t>
          </a:r>
          <a:r>
            <a:rPr lang="ja-JP" altLang="en-US" sz="1100">
              <a:solidFill>
                <a:schemeClr val="dk1"/>
              </a:solidFill>
              <a:effectLst/>
              <a:latin typeface="+mn-lt"/>
              <a:ea typeface="+mn-ea"/>
              <a:cs typeface="+mn-cs"/>
            </a:rPr>
            <a:t>ともに</a:t>
          </a:r>
          <a:r>
            <a:rPr lang="ja-JP" altLang="ja-JP" sz="1100">
              <a:solidFill>
                <a:schemeClr val="dk1"/>
              </a:solidFill>
              <a:effectLst/>
              <a:latin typeface="+mn-lt"/>
              <a:ea typeface="+mn-ea"/>
              <a:cs typeface="+mn-cs"/>
            </a:rPr>
            <a:t>前年比</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％の伸びを示したため、単年度の指数として</a:t>
          </a:r>
          <a:r>
            <a:rPr lang="ja-JP" altLang="en-US" sz="1100">
              <a:solidFill>
                <a:schemeClr val="dk1"/>
              </a:solidFill>
              <a:effectLst/>
              <a:latin typeface="+mn-lt"/>
              <a:ea typeface="+mn-ea"/>
              <a:cs typeface="+mn-cs"/>
            </a:rPr>
            <a:t>も横ばいという結果となりました。</a:t>
          </a:r>
          <a:r>
            <a:rPr lang="ja-JP" altLang="ja-JP" sz="1100">
              <a:solidFill>
                <a:schemeClr val="dk1"/>
              </a:solidFill>
              <a:effectLst/>
              <a:latin typeface="+mn-lt"/>
              <a:ea typeface="+mn-ea"/>
              <a:cs typeface="+mn-cs"/>
            </a:rPr>
            <a:t>３ヶ年平均</a:t>
          </a:r>
          <a:r>
            <a:rPr lang="ja-JP" altLang="en-US" sz="1100">
              <a:solidFill>
                <a:schemeClr val="dk1"/>
              </a:solidFill>
              <a:effectLst/>
              <a:latin typeface="+mn-lt"/>
              <a:ea typeface="+mn-ea"/>
              <a:cs typeface="+mn-cs"/>
            </a:rPr>
            <a:t>も同様の結果とな</a:t>
          </a:r>
          <a:r>
            <a:rPr lang="ja-JP" altLang="ja-JP" sz="1100">
              <a:solidFill>
                <a:schemeClr val="dk1"/>
              </a:solidFill>
              <a:effectLst/>
              <a:latin typeface="+mn-lt"/>
              <a:ea typeface="+mn-ea"/>
              <a:cs typeface="+mn-cs"/>
            </a:rPr>
            <a:t>りました。</a:t>
          </a:r>
          <a:endParaRPr lang="ja-JP" altLang="ja-JP" sz="1400">
            <a:effectLst/>
          </a:endParaRPr>
        </a:p>
        <a:p>
          <a:r>
            <a:rPr lang="ja-JP" altLang="ja-JP" sz="1100">
              <a:solidFill>
                <a:schemeClr val="dk1"/>
              </a:solidFill>
              <a:effectLst/>
              <a:latin typeface="+mn-lt"/>
              <a:ea typeface="+mn-ea"/>
              <a:cs typeface="+mn-cs"/>
            </a:rPr>
            <a:t>　今後は、企業誘致・知多地方税滞納整理機構を活用した滞納額の圧縮を進め、税収の増加・徴収率の向上に努めていきます。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41</xdr:row>
      <xdr:rowOff>89605</xdr:rowOff>
    </xdr:to>
    <xdr:cxnSp macro="">
      <xdr:nvCxnSpPr>
        <xdr:cNvPr id="68" name="直線コネクタ 67"/>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89605</xdr:rowOff>
    </xdr:to>
    <xdr:cxnSp macro="">
      <xdr:nvCxnSpPr>
        <xdr:cNvPr id="71" name="直線コネクタ 70"/>
        <xdr:cNvCxnSpPr/>
      </xdr:nvCxnSpPr>
      <xdr:spPr>
        <a:xfrm>
          <a:off x="3225800" y="707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41</xdr:row>
      <xdr:rowOff>49389</xdr:rowOff>
    </xdr:to>
    <xdr:cxnSp macro="">
      <xdr:nvCxnSpPr>
        <xdr:cNvPr id="74" name="直線コネクタ 73"/>
        <xdr:cNvCxnSpPr/>
      </xdr:nvCxnSpPr>
      <xdr:spPr>
        <a:xfrm>
          <a:off x="2336800" y="701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153811</xdr:rowOff>
    </xdr:to>
    <xdr:cxnSp macro="">
      <xdr:nvCxnSpPr>
        <xdr:cNvPr id="77" name="直線コネクタ 76"/>
        <xdr:cNvCxnSpPr/>
      </xdr:nvCxnSpPr>
      <xdr:spPr>
        <a:xfrm>
          <a:off x="1447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7" name="円/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9" name="円/楕円 88"/>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90" name="テキスト ボックス 8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、町税では前年対＋</a:t>
          </a:r>
          <a:r>
            <a:rPr lang="en-US" altLang="ja-JP" sz="1100">
              <a:solidFill>
                <a:schemeClr val="dk1"/>
              </a:solidFill>
              <a:effectLst/>
              <a:latin typeface="+mn-lt"/>
              <a:ea typeface="+mn-ea"/>
              <a:cs typeface="+mn-cs"/>
            </a:rPr>
            <a:t>166,129</a:t>
          </a:r>
          <a:r>
            <a:rPr lang="ja-JP" altLang="ja-JP" sz="1100">
              <a:solidFill>
                <a:schemeClr val="dk1"/>
              </a:solidFill>
              <a:effectLst/>
              <a:latin typeface="+mn-lt"/>
              <a:ea typeface="+mn-ea"/>
              <a:cs typeface="+mn-cs"/>
            </a:rPr>
            <a:t>千円増となり、普通交付税が前年対＋</a:t>
          </a:r>
          <a:r>
            <a:rPr lang="en-US" altLang="ja-JP" sz="1100">
              <a:solidFill>
                <a:schemeClr val="dk1"/>
              </a:solidFill>
              <a:effectLst/>
              <a:latin typeface="+mn-lt"/>
              <a:ea typeface="+mn-ea"/>
              <a:cs typeface="+mn-cs"/>
            </a:rPr>
            <a:t>24,131</a:t>
          </a:r>
          <a:r>
            <a:rPr lang="ja-JP" altLang="ja-JP" sz="1100">
              <a:solidFill>
                <a:schemeClr val="dk1"/>
              </a:solidFill>
              <a:effectLst/>
              <a:latin typeface="+mn-lt"/>
              <a:ea typeface="+mn-ea"/>
              <a:cs typeface="+mn-cs"/>
            </a:rPr>
            <a:t>千円増となったこと</a:t>
          </a:r>
          <a:r>
            <a:rPr lang="ja-JP" altLang="en-US" sz="1100">
              <a:solidFill>
                <a:schemeClr val="dk1"/>
              </a:solidFill>
              <a:effectLst/>
              <a:latin typeface="+mn-lt"/>
              <a:ea typeface="+mn-ea"/>
              <a:cs typeface="+mn-cs"/>
            </a:rPr>
            <a:t>、また株式等譲渡所得割交付金</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35,741</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となったことなどが</a:t>
          </a:r>
          <a:r>
            <a:rPr lang="ja-JP" altLang="ja-JP" sz="1100">
              <a:solidFill>
                <a:schemeClr val="dk1"/>
              </a:solidFill>
              <a:effectLst/>
              <a:latin typeface="+mn-lt"/>
              <a:ea typeface="+mn-ea"/>
              <a:cs typeface="+mn-cs"/>
            </a:rPr>
            <a:t>影響し、全体で</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228,788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なりました。一方、</a:t>
          </a:r>
          <a:r>
            <a:rPr lang="ja-JP" altLang="ja-JP" sz="1100">
              <a:solidFill>
                <a:schemeClr val="dk1"/>
              </a:solidFill>
              <a:effectLst/>
              <a:latin typeface="+mn-lt"/>
              <a:ea typeface="+mn-ea"/>
              <a:cs typeface="+mn-cs"/>
            </a:rPr>
            <a:t>歳出においては、</a:t>
          </a:r>
          <a:r>
            <a:rPr lang="ja-JP" altLang="en-US" sz="1100">
              <a:solidFill>
                <a:schemeClr val="dk1"/>
              </a:solidFill>
              <a:effectLst/>
              <a:latin typeface="+mn-lt"/>
              <a:ea typeface="+mn-ea"/>
              <a:cs typeface="+mn-cs"/>
            </a:rPr>
            <a:t>人件費が</a:t>
          </a:r>
          <a:r>
            <a:rPr lang="ja-JP" altLang="ja-JP" sz="1100">
              <a:solidFill>
                <a:schemeClr val="dk1"/>
              </a:solidFill>
              <a:effectLst/>
              <a:latin typeface="+mn-lt"/>
              <a:ea typeface="+mn-ea"/>
              <a:cs typeface="+mn-cs"/>
            </a:rPr>
            <a:t>前年対＋</a:t>
          </a:r>
          <a:r>
            <a:rPr lang="en-US" altLang="ja-JP" sz="1100">
              <a:solidFill>
                <a:schemeClr val="dk1"/>
              </a:solidFill>
              <a:effectLst/>
              <a:latin typeface="+mn-lt"/>
              <a:ea typeface="+mn-ea"/>
              <a:cs typeface="+mn-cs"/>
            </a:rPr>
            <a:t>77,105</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扶助費が前年対＋</a:t>
          </a:r>
          <a:r>
            <a:rPr lang="en-US" altLang="ja-JP" sz="1100">
              <a:solidFill>
                <a:schemeClr val="dk1"/>
              </a:solidFill>
              <a:effectLst/>
              <a:latin typeface="+mn-lt"/>
              <a:ea typeface="+mn-ea"/>
              <a:cs typeface="+mn-cs"/>
            </a:rPr>
            <a:t>20,520</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増となりましたが、公債費が</a:t>
          </a:r>
          <a:r>
            <a:rPr lang="ja-JP" altLang="ja-JP" sz="1100">
              <a:solidFill>
                <a:schemeClr val="dk1"/>
              </a:solidFill>
              <a:effectLst/>
              <a:latin typeface="+mn-lt"/>
              <a:ea typeface="+mn-ea"/>
              <a:cs typeface="+mn-cs"/>
            </a:rPr>
            <a:t>、前年対</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76,444</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と減少したこともあり、</a:t>
          </a:r>
          <a:r>
            <a:rPr lang="ja-JP" altLang="ja-JP" sz="1100">
              <a:solidFill>
                <a:schemeClr val="dk1"/>
              </a:solidFill>
              <a:effectLst/>
              <a:latin typeface="+mn-lt"/>
              <a:ea typeface="+mn-ea"/>
              <a:cs typeface="+mn-cs"/>
            </a:rPr>
            <a:t>全体では＋</a:t>
          </a:r>
          <a:r>
            <a:rPr lang="en-US" altLang="ja-JP" sz="1100">
              <a:solidFill>
                <a:schemeClr val="dk1"/>
              </a:solidFill>
              <a:effectLst/>
              <a:latin typeface="+mn-lt"/>
              <a:ea typeface="+mn-ea"/>
              <a:cs typeface="+mn-cs"/>
            </a:rPr>
            <a:t>86,136</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りました</a:t>
          </a:r>
          <a:r>
            <a:rPr lang="ja-JP" altLang="ja-JP" sz="1100">
              <a:solidFill>
                <a:schemeClr val="dk1"/>
              </a:solidFill>
              <a:effectLst/>
              <a:latin typeface="+mn-lt"/>
              <a:ea typeface="+mn-ea"/>
              <a:cs typeface="+mn-cs"/>
            </a:rPr>
            <a:t>。</a:t>
          </a:r>
          <a:endParaRPr lang="ja-JP" altLang="ja-JP">
            <a:effectLst/>
          </a:endParaRPr>
        </a:p>
        <a:p>
          <a:r>
            <a:rPr lang="ja-JP" altLang="en-US" sz="1100">
              <a:solidFill>
                <a:schemeClr val="dk1"/>
              </a:solidFill>
              <a:effectLst/>
              <a:latin typeface="+mn-lt"/>
              <a:ea typeface="+mn-ea"/>
              <a:cs typeface="+mn-cs"/>
            </a:rPr>
            <a:t>　歳入の増加に対し歳出の伸びを抑えることができたため、全体においては、</a:t>
          </a:r>
          <a:r>
            <a:rPr lang="ja-JP" altLang="ja-JP" sz="1100">
              <a:solidFill>
                <a:schemeClr val="dk1"/>
              </a:solidFill>
              <a:effectLst/>
              <a:latin typeface="+mn-lt"/>
              <a:ea typeface="+mn-ea"/>
              <a:cs typeface="+mn-cs"/>
            </a:rPr>
            <a:t>前年度を</a:t>
          </a:r>
          <a:r>
            <a:rPr lang="ja-JP" altLang="en-US" sz="1100">
              <a:solidFill>
                <a:schemeClr val="dk1"/>
              </a:solidFill>
              <a:effectLst/>
              <a:latin typeface="+mn-lt"/>
              <a:ea typeface="+mn-ea"/>
              <a:cs typeface="+mn-cs"/>
            </a:rPr>
            <a:t>下回り</a:t>
          </a:r>
          <a:r>
            <a:rPr lang="ja-JP" altLang="ja-JP" sz="1100">
              <a:solidFill>
                <a:schemeClr val="dk1"/>
              </a:solidFill>
              <a:effectLst/>
              <a:latin typeface="+mn-lt"/>
              <a:ea typeface="+mn-ea"/>
              <a:cs typeface="+mn-cs"/>
            </a:rPr>
            <a:t>、一昨年の水準とほぼ同等</a:t>
          </a:r>
          <a:r>
            <a:rPr lang="ja-JP" altLang="en-US" sz="1100">
              <a:solidFill>
                <a:schemeClr val="dk1"/>
              </a:solidFill>
              <a:effectLst/>
              <a:latin typeface="+mn-lt"/>
              <a:ea typeface="+mn-ea"/>
              <a:cs typeface="+mn-cs"/>
            </a:rPr>
            <a:t>となりました</a:t>
          </a:r>
          <a:r>
            <a:rPr lang="ja-JP" altLang="ja-JP" sz="1100">
              <a:solidFill>
                <a:schemeClr val="dk1"/>
              </a:solidFill>
              <a:effectLst/>
              <a:latin typeface="+mn-lt"/>
              <a:ea typeface="+mn-ea"/>
              <a:cs typeface="+mn-cs"/>
            </a:rPr>
            <a:t>。　今後も扶助費等の経常経費の増加が見込まれますが、事務事業の見直しを行い抑制に努めます。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62</xdr:row>
      <xdr:rowOff>5842</xdr:rowOff>
    </xdr:to>
    <xdr:cxnSp macro="">
      <xdr:nvCxnSpPr>
        <xdr:cNvPr id="129" name="直線コネクタ 128"/>
        <xdr:cNvCxnSpPr/>
      </xdr:nvCxnSpPr>
      <xdr:spPr>
        <a:xfrm flipV="1">
          <a:off x="4114800" y="1052474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5842</xdr:rowOff>
    </xdr:to>
    <xdr:cxnSp macro="">
      <xdr:nvCxnSpPr>
        <xdr:cNvPr id="132" name="直線コネクタ 131"/>
        <xdr:cNvCxnSpPr/>
      </xdr:nvCxnSpPr>
      <xdr:spPr>
        <a:xfrm>
          <a:off x="3225800" y="105295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15494</xdr:rowOff>
    </xdr:to>
    <xdr:cxnSp macro="">
      <xdr:nvCxnSpPr>
        <xdr:cNvPr id="135" name="直線コネクタ 134"/>
        <xdr:cNvCxnSpPr/>
      </xdr:nvCxnSpPr>
      <xdr:spPr>
        <a:xfrm flipV="1">
          <a:off x="2336800" y="105295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169926</xdr:rowOff>
    </xdr:to>
    <xdr:cxnSp macro="">
      <xdr:nvCxnSpPr>
        <xdr:cNvPr id="138" name="直線コネクタ 137"/>
        <xdr:cNvCxnSpPr/>
      </xdr:nvCxnSpPr>
      <xdr:spPr>
        <a:xfrm flipV="1">
          <a:off x="1447800" y="1064539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15494</xdr:rowOff>
    </xdr:from>
    <xdr:to>
      <xdr:col>7</xdr:col>
      <xdr:colOff>203200</xdr:colOff>
      <xdr:row>61</xdr:row>
      <xdr:rowOff>117094</xdr:rowOff>
    </xdr:to>
    <xdr:sp macro="" textlink="">
      <xdr:nvSpPr>
        <xdr:cNvPr id="148" name="円/楕円 147"/>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32021</xdr:rowOff>
    </xdr:from>
    <xdr:ext cx="762000" cy="259045"/>
    <xdr:sp macro="" textlink="">
      <xdr:nvSpPr>
        <xdr:cNvPr id="149"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0" name="円/楕円 149"/>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51" name="テキスト ボックス 150"/>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2" name="円/楕円 151"/>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3" name="テキスト ボックス 152"/>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4" name="円/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5" name="テキスト ボックス 154"/>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6" name="円/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59453</xdr:rowOff>
    </xdr:from>
    <xdr:ext cx="762000" cy="259045"/>
    <xdr:sp macro="" textlink="">
      <xdr:nvSpPr>
        <xdr:cNvPr id="157" name="テキスト ボックス 156"/>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依然として類似団体平均値を下回り、この数年はほぼ横ばい状態ですが、前年比で</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ﾎﾟｲﾝﾄ増加しました。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については、今後退職者が増えることを見越して、新たに職員を採用したことを受け、</a:t>
          </a:r>
          <a:r>
            <a:rPr lang="ja-JP" altLang="ja-JP" sz="1100">
              <a:solidFill>
                <a:schemeClr val="dk1"/>
              </a:solidFill>
              <a:effectLst/>
              <a:latin typeface="+mn-lt"/>
              <a:ea typeface="+mn-ea"/>
              <a:cs typeface="+mn-cs"/>
            </a:rPr>
            <a:t>前年比で</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ﾎﾟｲﾝﾄ増加しました。また、急激な人口増加に伴い、今後は職員数の増加が見込まれますが、引き続き人件費の削減を図っていきます。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物件費については、</a:t>
          </a:r>
          <a:r>
            <a:rPr lang="ja-JP" altLang="en-US" sz="1100">
              <a:solidFill>
                <a:schemeClr val="dk1"/>
              </a:solidFill>
              <a:effectLst/>
              <a:latin typeface="+mn-lt"/>
              <a:ea typeface="+mn-ea"/>
              <a:cs typeface="+mn-cs"/>
            </a:rPr>
            <a:t>前年度には</a:t>
          </a:r>
          <a:r>
            <a:rPr lang="ja-JP" altLang="ja-JP" sz="1100">
              <a:solidFill>
                <a:schemeClr val="dk1"/>
              </a:solidFill>
              <a:effectLst/>
              <a:latin typeface="+mn-lt"/>
              <a:ea typeface="+mn-ea"/>
              <a:cs typeface="+mn-cs"/>
            </a:rPr>
            <a:t>新保育所建設に伴い一時的に備品購入費が</a:t>
          </a:r>
          <a:r>
            <a:rPr lang="ja-JP" altLang="en-US" sz="1100">
              <a:solidFill>
                <a:schemeClr val="dk1"/>
              </a:solidFill>
              <a:effectLst/>
              <a:latin typeface="+mn-lt"/>
              <a:ea typeface="+mn-ea"/>
              <a:cs typeface="+mn-cs"/>
            </a:rPr>
            <a:t>増加したが、今年度はそれがなくなったこともあり、</a:t>
          </a:r>
          <a:r>
            <a:rPr lang="ja-JP" altLang="ja-JP" sz="1100">
              <a:solidFill>
                <a:schemeClr val="dk1"/>
              </a:solidFill>
              <a:effectLst/>
              <a:latin typeface="+mn-lt"/>
              <a:ea typeface="+mn-ea"/>
              <a:cs typeface="+mn-cs"/>
            </a:rPr>
            <a:t>前年比で</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経費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抑制に努めます。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97318</xdr:rowOff>
    </xdr:from>
    <xdr:to>
      <xdr:col>7</xdr:col>
      <xdr:colOff>152400</xdr:colOff>
      <xdr:row>80</xdr:row>
      <xdr:rowOff>100360</xdr:rowOff>
    </xdr:to>
    <xdr:cxnSp macro="">
      <xdr:nvCxnSpPr>
        <xdr:cNvPr id="192" name="直線コネクタ 191"/>
        <xdr:cNvCxnSpPr/>
      </xdr:nvCxnSpPr>
      <xdr:spPr>
        <a:xfrm>
          <a:off x="4114800" y="13813318"/>
          <a:ext cx="8382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96889</xdr:rowOff>
    </xdr:from>
    <xdr:to>
      <xdr:col>6</xdr:col>
      <xdr:colOff>0</xdr:colOff>
      <xdr:row>80</xdr:row>
      <xdr:rowOff>97318</xdr:rowOff>
    </xdr:to>
    <xdr:cxnSp macro="">
      <xdr:nvCxnSpPr>
        <xdr:cNvPr id="195" name="直線コネクタ 194"/>
        <xdr:cNvCxnSpPr/>
      </xdr:nvCxnSpPr>
      <xdr:spPr>
        <a:xfrm>
          <a:off x="3225800" y="13812889"/>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91101</xdr:rowOff>
    </xdr:from>
    <xdr:to>
      <xdr:col>4</xdr:col>
      <xdr:colOff>482600</xdr:colOff>
      <xdr:row>80</xdr:row>
      <xdr:rowOff>96889</xdr:rowOff>
    </xdr:to>
    <xdr:cxnSp macro="">
      <xdr:nvCxnSpPr>
        <xdr:cNvPr id="198" name="直線コネクタ 197"/>
        <xdr:cNvCxnSpPr/>
      </xdr:nvCxnSpPr>
      <xdr:spPr>
        <a:xfrm>
          <a:off x="2336800" y="13807101"/>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91101</xdr:rowOff>
    </xdr:from>
    <xdr:to>
      <xdr:col>3</xdr:col>
      <xdr:colOff>279400</xdr:colOff>
      <xdr:row>80</xdr:row>
      <xdr:rowOff>106114</xdr:rowOff>
    </xdr:to>
    <xdr:cxnSp macro="">
      <xdr:nvCxnSpPr>
        <xdr:cNvPr id="201" name="直線コネクタ 200"/>
        <xdr:cNvCxnSpPr/>
      </xdr:nvCxnSpPr>
      <xdr:spPr>
        <a:xfrm flipV="1">
          <a:off x="1447800" y="13807101"/>
          <a:ext cx="889000" cy="1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49560</xdr:rowOff>
    </xdr:from>
    <xdr:to>
      <xdr:col>7</xdr:col>
      <xdr:colOff>203200</xdr:colOff>
      <xdr:row>80</xdr:row>
      <xdr:rowOff>151160</xdr:rowOff>
    </xdr:to>
    <xdr:sp macro="" textlink="">
      <xdr:nvSpPr>
        <xdr:cNvPr id="211" name="円/楕円 210"/>
        <xdr:cNvSpPr/>
      </xdr:nvSpPr>
      <xdr:spPr>
        <a:xfrm>
          <a:off x="4902200" y="13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66087</xdr:rowOff>
    </xdr:from>
    <xdr:ext cx="762000" cy="259045"/>
    <xdr:sp macro="" textlink="">
      <xdr:nvSpPr>
        <xdr:cNvPr id="212" name="人件費・物件費等の状況該当値テキスト"/>
        <xdr:cNvSpPr txBox="1"/>
      </xdr:nvSpPr>
      <xdr:spPr>
        <a:xfrm>
          <a:off x="5041900" y="1361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46518</xdr:rowOff>
    </xdr:from>
    <xdr:to>
      <xdr:col>6</xdr:col>
      <xdr:colOff>50800</xdr:colOff>
      <xdr:row>80</xdr:row>
      <xdr:rowOff>148118</xdr:rowOff>
    </xdr:to>
    <xdr:sp macro="" textlink="">
      <xdr:nvSpPr>
        <xdr:cNvPr id="213" name="円/楕円 212"/>
        <xdr:cNvSpPr/>
      </xdr:nvSpPr>
      <xdr:spPr>
        <a:xfrm>
          <a:off x="4064000" y="137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158295</xdr:rowOff>
    </xdr:from>
    <xdr:ext cx="736600" cy="259045"/>
    <xdr:sp macro="" textlink="">
      <xdr:nvSpPr>
        <xdr:cNvPr id="214" name="テキスト ボックス 213"/>
        <xdr:cNvSpPr txBox="1"/>
      </xdr:nvSpPr>
      <xdr:spPr>
        <a:xfrm>
          <a:off x="3733800" y="1353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46089</xdr:rowOff>
    </xdr:from>
    <xdr:to>
      <xdr:col>4</xdr:col>
      <xdr:colOff>533400</xdr:colOff>
      <xdr:row>80</xdr:row>
      <xdr:rowOff>147689</xdr:rowOff>
    </xdr:to>
    <xdr:sp macro="" textlink="">
      <xdr:nvSpPr>
        <xdr:cNvPr id="215" name="円/楕円 214"/>
        <xdr:cNvSpPr/>
      </xdr:nvSpPr>
      <xdr:spPr>
        <a:xfrm>
          <a:off x="3175000" y="137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157866</xdr:rowOff>
    </xdr:from>
    <xdr:ext cx="762000" cy="259045"/>
    <xdr:sp macro="" textlink="">
      <xdr:nvSpPr>
        <xdr:cNvPr id="216" name="テキスト ボックス 215"/>
        <xdr:cNvSpPr txBox="1"/>
      </xdr:nvSpPr>
      <xdr:spPr>
        <a:xfrm>
          <a:off x="2844800" y="1353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40301</xdr:rowOff>
    </xdr:from>
    <xdr:to>
      <xdr:col>3</xdr:col>
      <xdr:colOff>330200</xdr:colOff>
      <xdr:row>80</xdr:row>
      <xdr:rowOff>141901</xdr:rowOff>
    </xdr:to>
    <xdr:sp macro="" textlink="">
      <xdr:nvSpPr>
        <xdr:cNvPr id="217" name="円/楕円 216"/>
        <xdr:cNvSpPr/>
      </xdr:nvSpPr>
      <xdr:spPr>
        <a:xfrm>
          <a:off x="2286000" y="137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152078</xdr:rowOff>
    </xdr:from>
    <xdr:ext cx="762000" cy="259045"/>
    <xdr:sp macro="" textlink="">
      <xdr:nvSpPr>
        <xdr:cNvPr id="218" name="テキスト ボックス 217"/>
        <xdr:cNvSpPr txBox="1"/>
      </xdr:nvSpPr>
      <xdr:spPr>
        <a:xfrm>
          <a:off x="1955800" y="1352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55314</xdr:rowOff>
    </xdr:from>
    <xdr:to>
      <xdr:col>2</xdr:col>
      <xdr:colOff>127000</xdr:colOff>
      <xdr:row>80</xdr:row>
      <xdr:rowOff>156914</xdr:rowOff>
    </xdr:to>
    <xdr:sp macro="" textlink="">
      <xdr:nvSpPr>
        <xdr:cNvPr id="219" name="円/楕円 218"/>
        <xdr:cNvSpPr/>
      </xdr:nvSpPr>
      <xdr:spPr>
        <a:xfrm>
          <a:off x="1397000" y="137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167091</xdr:rowOff>
    </xdr:from>
    <xdr:ext cx="762000" cy="259045"/>
    <xdr:sp macro="" textlink="">
      <xdr:nvSpPr>
        <xdr:cNvPr id="220" name="テキスト ボックス 219"/>
        <xdr:cNvSpPr txBox="1"/>
      </xdr:nvSpPr>
      <xdr:spPr>
        <a:xfrm>
          <a:off x="1066800" y="1354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全国及び県内町村平均値よりやや低いので、特に勤続年数１５年～２５年のラスパイレス指数の低い層を中心に給与の改善を図り、類似団体の平均に近</a:t>
          </a:r>
          <a:r>
            <a:rPr lang="ja-JP" altLang="en-US" sz="1100">
              <a:solidFill>
                <a:schemeClr val="dk1"/>
              </a:solidFill>
              <a:effectLst/>
              <a:latin typeface="+mn-lt"/>
              <a:ea typeface="+mn-ea"/>
              <a:cs typeface="+mn-cs"/>
            </a:rPr>
            <a:t>づけるよう努めます</a:t>
          </a:r>
          <a:r>
            <a:rPr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104394</xdr:rowOff>
    </xdr:from>
    <xdr:to>
      <xdr:col>24</xdr:col>
      <xdr:colOff>558800</xdr:colOff>
      <xdr:row>87</xdr:row>
      <xdr:rowOff>55626</xdr:rowOff>
    </xdr:to>
    <xdr:cxnSp macro="">
      <xdr:nvCxnSpPr>
        <xdr:cNvPr id="252" name="直線コネクタ 251"/>
        <xdr:cNvCxnSpPr/>
      </xdr:nvCxnSpPr>
      <xdr:spPr>
        <a:xfrm flipV="1">
          <a:off x="16179800" y="14334744"/>
          <a:ext cx="8382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55626</xdr:rowOff>
    </xdr:from>
    <xdr:to>
      <xdr:col>23</xdr:col>
      <xdr:colOff>406400</xdr:colOff>
      <xdr:row>87</xdr:row>
      <xdr:rowOff>152146</xdr:rowOff>
    </xdr:to>
    <xdr:cxnSp macro="">
      <xdr:nvCxnSpPr>
        <xdr:cNvPr id="255" name="直線コネクタ 254"/>
        <xdr:cNvCxnSpPr/>
      </xdr:nvCxnSpPr>
      <xdr:spPr>
        <a:xfrm flipV="1">
          <a:off x="15290800" y="149717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152654</xdr:rowOff>
    </xdr:from>
    <xdr:to>
      <xdr:col>22</xdr:col>
      <xdr:colOff>203200</xdr:colOff>
      <xdr:row>87</xdr:row>
      <xdr:rowOff>152146</xdr:rowOff>
    </xdr:to>
    <xdr:cxnSp macro="">
      <xdr:nvCxnSpPr>
        <xdr:cNvPr id="258" name="直線コネクタ 257"/>
        <xdr:cNvCxnSpPr/>
      </xdr:nvCxnSpPr>
      <xdr:spPr>
        <a:xfrm>
          <a:off x="14401800" y="14383004"/>
          <a:ext cx="889000" cy="6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160020</xdr:rowOff>
    </xdr:from>
    <xdr:to>
      <xdr:col>21</xdr:col>
      <xdr:colOff>0</xdr:colOff>
      <xdr:row>83</xdr:row>
      <xdr:rowOff>152654</xdr:rowOff>
    </xdr:to>
    <xdr:cxnSp macro="">
      <xdr:nvCxnSpPr>
        <xdr:cNvPr id="261" name="直線コネクタ 260"/>
        <xdr:cNvCxnSpPr/>
      </xdr:nvCxnSpPr>
      <xdr:spPr>
        <a:xfrm>
          <a:off x="13512800" y="1421892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53594</xdr:rowOff>
    </xdr:from>
    <xdr:to>
      <xdr:col>24</xdr:col>
      <xdr:colOff>609600</xdr:colOff>
      <xdr:row>83</xdr:row>
      <xdr:rowOff>155194</xdr:rowOff>
    </xdr:to>
    <xdr:sp macro="" textlink="">
      <xdr:nvSpPr>
        <xdr:cNvPr id="271" name="円/楕円 270"/>
        <xdr:cNvSpPr/>
      </xdr:nvSpPr>
      <xdr:spPr>
        <a:xfrm>
          <a:off x="169672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70121</xdr:rowOff>
    </xdr:from>
    <xdr:ext cx="762000" cy="259045"/>
    <xdr:sp macro="" textlink="">
      <xdr:nvSpPr>
        <xdr:cNvPr id="272" name="給与水準   （国との比較）該当値テキスト"/>
        <xdr:cNvSpPr txBox="1"/>
      </xdr:nvSpPr>
      <xdr:spPr>
        <a:xfrm>
          <a:off x="17106900" y="1412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xdr:rowOff>
    </xdr:from>
    <xdr:to>
      <xdr:col>23</xdr:col>
      <xdr:colOff>457200</xdr:colOff>
      <xdr:row>87</xdr:row>
      <xdr:rowOff>106426</xdr:rowOff>
    </xdr:to>
    <xdr:sp macro="" textlink="">
      <xdr:nvSpPr>
        <xdr:cNvPr id="273" name="円/楕円 272"/>
        <xdr:cNvSpPr/>
      </xdr:nvSpPr>
      <xdr:spPr>
        <a:xfrm>
          <a:off x="16129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116603</xdr:rowOff>
    </xdr:from>
    <xdr:ext cx="736600" cy="259045"/>
    <xdr:sp macro="" textlink="">
      <xdr:nvSpPr>
        <xdr:cNvPr id="274" name="テキスト ボックス 273"/>
        <xdr:cNvSpPr txBox="1"/>
      </xdr:nvSpPr>
      <xdr:spPr>
        <a:xfrm>
          <a:off x="15798800" y="1468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5" name="円/楕円 274"/>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76" name="テキスト ボックス 275"/>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101854</xdr:rowOff>
    </xdr:from>
    <xdr:to>
      <xdr:col>21</xdr:col>
      <xdr:colOff>50800</xdr:colOff>
      <xdr:row>84</xdr:row>
      <xdr:rowOff>32004</xdr:rowOff>
    </xdr:to>
    <xdr:sp macro="" textlink="">
      <xdr:nvSpPr>
        <xdr:cNvPr id="277" name="円/楕円 276"/>
        <xdr:cNvSpPr/>
      </xdr:nvSpPr>
      <xdr:spPr>
        <a:xfrm>
          <a:off x="14351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42181</xdr:rowOff>
    </xdr:from>
    <xdr:ext cx="762000" cy="259045"/>
    <xdr:sp macro="" textlink="">
      <xdr:nvSpPr>
        <xdr:cNvPr id="278" name="テキスト ボックス 277"/>
        <xdr:cNvSpPr txBox="1"/>
      </xdr:nvSpPr>
      <xdr:spPr>
        <a:xfrm>
          <a:off x="14020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109220</xdr:rowOff>
    </xdr:from>
    <xdr:to>
      <xdr:col>19</xdr:col>
      <xdr:colOff>533400</xdr:colOff>
      <xdr:row>83</xdr:row>
      <xdr:rowOff>39370</xdr:rowOff>
    </xdr:to>
    <xdr:sp macro="" textlink="">
      <xdr:nvSpPr>
        <xdr:cNvPr id="279" name="円/楕円 278"/>
        <xdr:cNvSpPr/>
      </xdr:nvSpPr>
      <xdr:spPr>
        <a:xfrm>
          <a:off x="13462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49547</xdr:rowOff>
    </xdr:from>
    <xdr:ext cx="762000" cy="259045"/>
    <xdr:sp macro="" textlink="">
      <xdr:nvSpPr>
        <xdr:cNvPr id="280" name="テキスト ボックス 279"/>
        <xdr:cNvSpPr txBox="1"/>
      </xdr:nvSpPr>
      <xdr:spPr>
        <a:xfrm>
          <a:off x="13131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平成２５年度から平成２８年度までに大量の退職者が予定されているので、再任用制度を利用し、退職者と新規採用者の調整を図りながら、計画的な職員採用を行い、職員の適切な定員管理に努め</a:t>
          </a:r>
          <a:r>
            <a:rPr lang="ja-JP" altLang="en-US" sz="1100">
              <a:solidFill>
                <a:schemeClr val="dk1"/>
              </a:solidFill>
              <a:effectLst/>
              <a:latin typeface="+mn-lt"/>
              <a:ea typeface="+mn-ea"/>
              <a:cs typeface="+mn-cs"/>
            </a:rPr>
            <a:t>ます</a:t>
          </a:r>
          <a:r>
            <a:rPr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47232</xdr:rowOff>
    </xdr:from>
    <xdr:to>
      <xdr:col>24</xdr:col>
      <xdr:colOff>558800</xdr:colOff>
      <xdr:row>60</xdr:row>
      <xdr:rowOff>78256</xdr:rowOff>
    </xdr:to>
    <xdr:cxnSp macro="">
      <xdr:nvCxnSpPr>
        <xdr:cNvPr id="317" name="直線コネクタ 316"/>
        <xdr:cNvCxnSpPr/>
      </xdr:nvCxnSpPr>
      <xdr:spPr>
        <a:xfrm flipV="1">
          <a:off x="16179800" y="1033423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26549</xdr:rowOff>
    </xdr:from>
    <xdr:to>
      <xdr:col>23</xdr:col>
      <xdr:colOff>406400</xdr:colOff>
      <xdr:row>60</xdr:row>
      <xdr:rowOff>78256</xdr:rowOff>
    </xdr:to>
    <xdr:cxnSp macro="">
      <xdr:nvCxnSpPr>
        <xdr:cNvPr id="320" name="直線コネクタ 319"/>
        <xdr:cNvCxnSpPr/>
      </xdr:nvCxnSpPr>
      <xdr:spPr>
        <a:xfrm>
          <a:off x="15290800" y="103135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26549</xdr:rowOff>
    </xdr:from>
    <xdr:to>
      <xdr:col>22</xdr:col>
      <xdr:colOff>203200</xdr:colOff>
      <xdr:row>60</xdr:row>
      <xdr:rowOff>55275</xdr:rowOff>
    </xdr:to>
    <xdr:cxnSp macro="">
      <xdr:nvCxnSpPr>
        <xdr:cNvPr id="323" name="直線コネクタ 322"/>
        <xdr:cNvCxnSpPr/>
      </xdr:nvCxnSpPr>
      <xdr:spPr>
        <a:xfrm flipV="1">
          <a:off x="14401800" y="1031354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34592</xdr:rowOff>
    </xdr:from>
    <xdr:to>
      <xdr:col>21</xdr:col>
      <xdr:colOff>0</xdr:colOff>
      <xdr:row>60</xdr:row>
      <xdr:rowOff>55275</xdr:rowOff>
    </xdr:to>
    <xdr:cxnSp macro="">
      <xdr:nvCxnSpPr>
        <xdr:cNvPr id="326" name="直線コネクタ 325"/>
        <xdr:cNvCxnSpPr/>
      </xdr:nvCxnSpPr>
      <xdr:spPr>
        <a:xfrm>
          <a:off x="13512800" y="1032159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167882</xdr:rowOff>
    </xdr:from>
    <xdr:to>
      <xdr:col>24</xdr:col>
      <xdr:colOff>609600</xdr:colOff>
      <xdr:row>60</xdr:row>
      <xdr:rowOff>98032</xdr:rowOff>
    </xdr:to>
    <xdr:sp macro="" textlink="">
      <xdr:nvSpPr>
        <xdr:cNvPr id="336" name="円/楕円 335"/>
        <xdr:cNvSpPr/>
      </xdr:nvSpPr>
      <xdr:spPr>
        <a:xfrm>
          <a:off x="169672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12959</xdr:rowOff>
    </xdr:from>
    <xdr:ext cx="762000" cy="259045"/>
    <xdr:sp macro="" textlink="">
      <xdr:nvSpPr>
        <xdr:cNvPr id="337" name="定員管理の状況該当値テキスト"/>
        <xdr:cNvSpPr txBox="1"/>
      </xdr:nvSpPr>
      <xdr:spPr>
        <a:xfrm>
          <a:off x="17106900" y="1012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27456</xdr:rowOff>
    </xdr:from>
    <xdr:to>
      <xdr:col>23</xdr:col>
      <xdr:colOff>457200</xdr:colOff>
      <xdr:row>60</xdr:row>
      <xdr:rowOff>129056</xdr:rowOff>
    </xdr:to>
    <xdr:sp macro="" textlink="">
      <xdr:nvSpPr>
        <xdr:cNvPr id="338" name="円/楕円 337"/>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113833</xdr:rowOff>
    </xdr:from>
    <xdr:ext cx="736600" cy="259045"/>
    <xdr:sp macro="" textlink="">
      <xdr:nvSpPr>
        <xdr:cNvPr id="339" name="テキスト ボックス 338"/>
        <xdr:cNvSpPr txBox="1"/>
      </xdr:nvSpPr>
      <xdr:spPr>
        <a:xfrm>
          <a:off x="15798800" y="104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147199</xdr:rowOff>
    </xdr:from>
    <xdr:to>
      <xdr:col>22</xdr:col>
      <xdr:colOff>254000</xdr:colOff>
      <xdr:row>60</xdr:row>
      <xdr:rowOff>77349</xdr:rowOff>
    </xdr:to>
    <xdr:sp macro="" textlink="">
      <xdr:nvSpPr>
        <xdr:cNvPr id="340" name="円/楕円 339"/>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87526</xdr:rowOff>
    </xdr:from>
    <xdr:ext cx="762000" cy="259045"/>
    <xdr:sp macro="" textlink="">
      <xdr:nvSpPr>
        <xdr:cNvPr id="341" name="テキスト ボックス 340"/>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4475</xdr:rowOff>
    </xdr:from>
    <xdr:to>
      <xdr:col>21</xdr:col>
      <xdr:colOff>50800</xdr:colOff>
      <xdr:row>60</xdr:row>
      <xdr:rowOff>106075</xdr:rowOff>
    </xdr:to>
    <xdr:sp macro="" textlink="">
      <xdr:nvSpPr>
        <xdr:cNvPr id="342" name="円/楕円 341"/>
        <xdr:cNvSpPr/>
      </xdr:nvSpPr>
      <xdr:spPr>
        <a:xfrm>
          <a:off x="14351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116252</xdr:rowOff>
    </xdr:from>
    <xdr:ext cx="762000" cy="259045"/>
    <xdr:sp macro="" textlink="">
      <xdr:nvSpPr>
        <xdr:cNvPr id="343" name="テキスト ボックス 342"/>
        <xdr:cNvSpPr txBox="1"/>
      </xdr:nvSpPr>
      <xdr:spPr>
        <a:xfrm>
          <a:off x="14020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155242</xdr:rowOff>
    </xdr:from>
    <xdr:to>
      <xdr:col>19</xdr:col>
      <xdr:colOff>533400</xdr:colOff>
      <xdr:row>60</xdr:row>
      <xdr:rowOff>85392</xdr:rowOff>
    </xdr:to>
    <xdr:sp macro="" textlink="">
      <xdr:nvSpPr>
        <xdr:cNvPr id="344" name="円/楕円 343"/>
        <xdr:cNvSpPr/>
      </xdr:nvSpPr>
      <xdr:spPr>
        <a:xfrm>
          <a:off x="13462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95569</xdr:rowOff>
    </xdr:from>
    <xdr:ext cx="762000" cy="259045"/>
    <xdr:sp macro="" textlink="">
      <xdr:nvSpPr>
        <xdr:cNvPr id="345" name="テキスト ボックス 344"/>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ﾎﾟｲﾝﾄ下回っています。</a:t>
          </a:r>
          <a:endParaRPr lang="ja-JP" altLang="ja-JP" sz="1400">
            <a:effectLst/>
          </a:endParaRPr>
        </a:p>
        <a:p>
          <a:pPr rtl="0"/>
          <a:r>
            <a:rPr lang="ja-JP" altLang="ja-JP" sz="1100">
              <a:solidFill>
                <a:schemeClr val="dk1"/>
              </a:solidFill>
              <a:effectLst/>
              <a:latin typeface="+mn-lt"/>
              <a:ea typeface="+mn-ea"/>
              <a:cs typeface="+mn-cs"/>
            </a:rPr>
            <a:t>　主な要因として、公債費に準ずる債務負担行為に係るものを除き、全ての要素で他の類似団体より下回っているためです。</a:t>
          </a:r>
          <a:endParaRPr lang="ja-JP" altLang="ja-JP" sz="1400">
            <a:effectLst/>
          </a:endParaRPr>
        </a:p>
        <a:p>
          <a:r>
            <a:rPr lang="ja-JP" altLang="ja-JP" sz="1100">
              <a:solidFill>
                <a:schemeClr val="dk1"/>
              </a:solidFill>
              <a:effectLst/>
              <a:latin typeface="+mn-lt"/>
              <a:ea typeface="+mn-ea"/>
              <a:cs typeface="+mn-cs"/>
            </a:rPr>
            <a:t>　今後、大規模な建設事業を控えていますが、償還額の平準化を図り、実質公債費比率の急激な上昇を抑えるよう努めます</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38</xdr:row>
      <xdr:rowOff>17463</xdr:rowOff>
    </xdr:to>
    <xdr:cxnSp macro="">
      <xdr:nvCxnSpPr>
        <xdr:cNvPr id="375" name="直線コネクタ 374"/>
        <xdr:cNvCxnSpPr/>
      </xdr:nvCxnSpPr>
      <xdr:spPr>
        <a:xfrm flipV="1">
          <a:off x="16179800" y="644207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89853</xdr:rowOff>
    </xdr:to>
    <xdr:cxnSp macro="">
      <xdr:nvCxnSpPr>
        <xdr:cNvPr id="378" name="直線コネクタ 377"/>
        <xdr:cNvCxnSpPr/>
      </xdr:nvCxnSpPr>
      <xdr:spPr>
        <a:xfrm flipV="1">
          <a:off x="15290800" y="65325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89853</xdr:rowOff>
    </xdr:to>
    <xdr:cxnSp macro="">
      <xdr:nvCxnSpPr>
        <xdr:cNvPr id="381" name="直線コネクタ 380"/>
        <xdr:cNvCxnSpPr/>
      </xdr:nvCxnSpPr>
      <xdr:spPr>
        <a:xfrm>
          <a:off x="14401800" y="66049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89853</xdr:rowOff>
    </xdr:from>
    <xdr:to>
      <xdr:col>21</xdr:col>
      <xdr:colOff>0</xdr:colOff>
      <xdr:row>38</xdr:row>
      <xdr:rowOff>120015</xdr:rowOff>
    </xdr:to>
    <xdr:cxnSp macro="">
      <xdr:nvCxnSpPr>
        <xdr:cNvPr id="384" name="直線コネクタ 383"/>
        <xdr:cNvCxnSpPr/>
      </xdr:nvCxnSpPr>
      <xdr:spPr>
        <a:xfrm flipV="1">
          <a:off x="13512800" y="66049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394" name="円/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138113</xdr:rowOff>
    </xdr:from>
    <xdr:to>
      <xdr:col>23</xdr:col>
      <xdr:colOff>457200</xdr:colOff>
      <xdr:row>38</xdr:row>
      <xdr:rowOff>68263</xdr:rowOff>
    </xdr:to>
    <xdr:sp macro="" textlink="">
      <xdr:nvSpPr>
        <xdr:cNvPr id="396" name="円/楕円 395"/>
        <xdr:cNvSpPr/>
      </xdr:nvSpPr>
      <xdr:spPr>
        <a:xfrm>
          <a:off x="16129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78440</xdr:rowOff>
    </xdr:from>
    <xdr:ext cx="736600" cy="259045"/>
    <xdr:sp macro="" textlink="">
      <xdr:nvSpPr>
        <xdr:cNvPr id="397" name="テキスト ボックス 396"/>
        <xdr:cNvSpPr txBox="1"/>
      </xdr:nvSpPr>
      <xdr:spPr>
        <a:xfrm>
          <a:off x="15798800" y="625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8" name="円/楕円 397"/>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9" name="テキスト ボックス 398"/>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39053</xdr:rowOff>
    </xdr:from>
    <xdr:to>
      <xdr:col>21</xdr:col>
      <xdr:colOff>50800</xdr:colOff>
      <xdr:row>38</xdr:row>
      <xdr:rowOff>140653</xdr:rowOff>
    </xdr:to>
    <xdr:sp macro="" textlink="">
      <xdr:nvSpPr>
        <xdr:cNvPr id="400" name="円/楕円 399"/>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150830</xdr:rowOff>
    </xdr:from>
    <xdr:ext cx="762000" cy="259045"/>
    <xdr:sp macro="" textlink="">
      <xdr:nvSpPr>
        <xdr:cNvPr id="401" name="テキスト ボックス 400"/>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2" name="円/楕円 401"/>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03" name="テキスト ボックス 402"/>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将来負担額を充当可能財源等が上回っているため比率は健全化を示しています。</a:t>
          </a:r>
          <a:endParaRPr lang="ja-JP" altLang="ja-JP" sz="1400">
            <a:effectLst/>
          </a:endParaRPr>
        </a:p>
        <a:p>
          <a:r>
            <a:rPr lang="ja-JP" altLang="ja-JP" sz="1100">
              <a:solidFill>
                <a:schemeClr val="dk1"/>
              </a:solidFill>
              <a:effectLst/>
              <a:latin typeface="+mn-lt"/>
              <a:ea typeface="+mn-ea"/>
              <a:cs typeface="+mn-cs"/>
            </a:rPr>
            <a:t>　しかし、新庁舎建設事業がスタートし、東部小学校校舎建設事業や中学校プール建設事業など大きな事業</a:t>
          </a:r>
          <a:r>
            <a:rPr lang="ja-JP" altLang="en-US" sz="1100">
              <a:solidFill>
                <a:schemeClr val="dk1"/>
              </a:solidFill>
              <a:effectLst/>
              <a:latin typeface="+mn-lt"/>
              <a:ea typeface="+mn-ea"/>
              <a:cs typeface="+mn-cs"/>
            </a:rPr>
            <a:t>もあり</a:t>
          </a:r>
          <a:r>
            <a:rPr lang="ja-JP" altLang="ja-JP" sz="1100">
              <a:solidFill>
                <a:schemeClr val="dk1"/>
              </a:solidFill>
              <a:effectLst/>
              <a:latin typeface="+mn-lt"/>
              <a:ea typeface="+mn-ea"/>
              <a:cs typeface="+mn-cs"/>
            </a:rPr>
            <a:t>、地方債残高の増加、庁舎建設基金の取り崩しによる充当可能財源の減少が見込まれます。</a:t>
          </a:r>
          <a:endParaRPr lang="ja-JP" altLang="ja-JP" sz="1400">
            <a:effectLst/>
          </a:endParaRPr>
        </a:p>
        <a:p>
          <a:r>
            <a:rPr lang="ja-JP" altLang="ja-JP" sz="1100">
              <a:solidFill>
                <a:schemeClr val="dk1"/>
              </a:solidFill>
              <a:effectLst/>
              <a:latin typeface="+mn-lt"/>
              <a:ea typeface="+mn-ea"/>
              <a:cs typeface="+mn-cs"/>
            </a:rPr>
            <a:t>　今後は将来の住民に大きな負担を残さないよう、償還利率の低減や適債項目の選択などに努めていきます。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7"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8" name="フローチャート : 判断 437"/>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1" name="フローチャート : 判断 440"/>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2" name="テキスト ボックス 441"/>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3" name="フローチャート : 判断 442"/>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4" name="テキスト ボックス 443"/>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5" name="フローチャート : 判断 444"/>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6" name="テキスト ボックス 445"/>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27,419
27,204
23.94
8,278,969
7,744,149
457,347
5,355,177
5,445,971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人件費に係るものは、今年度において</a:t>
          </a:r>
          <a:r>
            <a:rPr lang="en-US" altLang="ja-JP" sz="1100">
              <a:solidFill>
                <a:schemeClr val="dk1"/>
              </a:solidFill>
              <a:effectLst/>
              <a:latin typeface="+mn-lt"/>
              <a:ea typeface="+mn-ea"/>
              <a:cs typeface="+mn-cs"/>
            </a:rPr>
            <a:t>22.4</a:t>
          </a:r>
          <a:r>
            <a:rPr lang="ja-JP" altLang="ja-JP" sz="1100">
              <a:solidFill>
                <a:schemeClr val="dk1"/>
              </a:solidFill>
              <a:effectLst/>
              <a:latin typeface="+mn-lt"/>
              <a:ea typeface="+mn-ea"/>
              <a:cs typeface="+mn-cs"/>
            </a:rPr>
            <a:t>％と類似団体内平均値を</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ﾎﾟｲﾝﾄ下回って</a:t>
          </a:r>
          <a:r>
            <a:rPr lang="ja-JP" altLang="en-US" sz="1100">
              <a:solidFill>
                <a:schemeClr val="dk1"/>
              </a:solidFill>
              <a:effectLst/>
              <a:latin typeface="+mn-lt"/>
              <a:ea typeface="+mn-ea"/>
              <a:cs typeface="+mn-cs"/>
            </a:rPr>
            <a:t>いますが</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しました。</a:t>
          </a:r>
          <a:endParaRPr lang="ja-JP" altLang="ja-JP" sz="1400">
            <a:effectLst/>
          </a:endParaRPr>
        </a:p>
        <a:p>
          <a:r>
            <a:rPr lang="ja-JP" altLang="ja-JP" sz="1100">
              <a:solidFill>
                <a:schemeClr val="dk1"/>
              </a:solidFill>
              <a:effectLst/>
              <a:latin typeface="+mn-lt"/>
              <a:ea typeface="+mn-ea"/>
              <a:cs typeface="+mn-cs"/>
            </a:rPr>
            <a:t>　これは、今後退職者が増えることを見越して、新たに職員を採用したことのが主な要因です</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急激な人口増加に伴い、今後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職員数の増加が見込まれるため、退職者と新規採用者の調整を図りながら、人件費の低減に努めていきます。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122428</xdr:rowOff>
    </xdr:to>
    <xdr:cxnSp macro="">
      <xdr:nvCxnSpPr>
        <xdr:cNvPr id="63" name="直線コネクタ 62"/>
        <xdr:cNvCxnSpPr/>
      </xdr:nvCxnSpPr>
      <xdr:spPr>
        <a:xfrm>
          <a:off x="3987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108712</xdr:rowOff>
    </xdr:to>
    <xdr:cxnSp macro="">
      <xdr:nvCxnSpPr>
        <xdr:cNvPr id="66" name="直線コネクタ 65"/>
        <xdr:cNvCxnSpPr/>
      </xdr:nvCxnSpPr>
      <xdr:spPr>
        <a:xfrm flipV="1">
          <a:off x="3098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108712</xdr:rowOff>
    </xdr:to>
    <xdr:cxnSp macro="">
      <xdr:nvCxnSpPr>
        <xdr:cNvPr id="69" name="直線コネクタ 68"/>
        <xdr:cNvCxnSpPr/>
      </xdr:nvCxnSpPr>
      <xdr:spPr>
        <a:xfrm>
          <a:off x="2209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37</xdr:row>
      <xdr:rowOff>69850</xdr:rowOff>
    </xdr:to>
    <xdr:cxnSp macro="">
      <xdr:nvCxnSpPr>
        <xdr:cNvPr id="72" name="直線コネクタ 71"/>
        <xdr:cNvCxnSpPr/>
      </xdr:nvCxnSpPr>
      <xdr:spPr>
        <a:xfrm flipV="1">
          <a:off x="1320800" y="6267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2" name="円/楕円 81"/>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3"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4" name="円/楕円 83"/>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5" name="テキスト ボックス 84"/>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6" name="円/楕円 85"/>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7" name="テキスト ボックス 86"/>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8" name="円/楕円 87"/>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89" name="テキスト ボックス 88"/>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0" name="円/楕円 89"/>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1" name="テキスト ボックス 9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物件費における経常収支比率が類似団体平均値や愛知県平均を上回っています。</a:t>
          </a:r>
          <a:endParaRPr lang="ja-JP" altLang="ja-JP" sz="1400">
            <a:effectLst/>
          </a:endParaRPr>
        </a:p>
        <a:p>
          <a:pPr rtl="0"/>
          <a:r>
            <a:rPr lang="ja-JP" altLang="ja-JP" sz="1100">
              <a:solidFill>
                <a:schemeClr val="dk1"/>
              </a:solidFill>
              <a:effectLst/>
              <a:latin typeface="+mn-lt"/>
              <a:ea typeface="+mn-ea"/>
              <a:cs typeface="+mn-cs"/>
            </a:rPr>
            <a:t>　これは、人件費を抑制している反面、類似団体平均と比較して、賃金や電算業務機器の賃借料などの割合が高くなっているためです。</a:t>
          </a:r>
          <a:endParaRPr lang="ja-JP" altLang="ja-JP" sz="1400">
            <a:effectLst/>
          </a:endParaRPr>
        </a:p>
        <a:p>
          <a:pPr rtl="0" fontAlgn="base"/>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減少しており</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業務内容を精査し抑制に努めていきます。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17</xdr:row>
      <xdr:rowOff>138430</xdr:rowOff>
    </xdr:to>
    <xdr:cxnSp macro="">
      <xdr:nvCxnSpPr>
        <xdr:cNvPr id="121" name="直線コネクタ 120"/>
        <xdr:cNvCxnSpPr/>
      </xdr:nvCxnSpPr>
      <xdr:spPr>
        <a:xfrm flipV="1">
          <a:off x="15671800" y="3034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138430</xdr:rowOff>
    </xdr:to>
    <xdr:cxnSp macro="">
      <xdr:nvCxnSpPr>
        <xdr:cNvPr id="124" name="直線コネクタ 123"/>
        <xdr:cNvCxnSpPr/>
      </xdr:nvCxnSpPr>
      <xdr:spPr>
        <a:xfrm>
          <a:off x="14782800" y="3048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18</xdr:row>
      <xdr:rowOff>8128</xdr:rowOff>
    </xdr:to>
    <xdr:cxnSp macro="">
      <xdr:nvCxnSpPr>
        <xdr:cNvPr id="127" name="直線コネクタ 126"/>
        <xdr:cNvCxnSpPr/>
      </xdr:nvCxnSpPr>
      <xdr:spPr>
        <a:xfrm flipV="1">
          <a:off x="13893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xdr:rowOff>
    </xdr:from>
    <xdr:to>
      <xdr:col>20</xdr:col>
      <xdr:colOff>158750</xdr:colOff>
      <xdr:row>18</xdr:row>
      <xdr:rowOff>8128</xdr:rowOff>
    </xdr:to>
    <xdr:cxnSp macro="">
      <xdr:nvCxnSpPr>
        <xdr:cNvPr id="130" name="直線コネクタ 129"/>
        <xdr:cNvCxnSpPr/>
      </xdr:nvCxnSpPr>
      <xdr:spPr>
        <a:xfrm>
          <a:off x="13004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69342</xdr:rowOff>
    </xdr:from>
    <xdr:to>
      <xdr:col>24</xdr:col>
      <xdr:colOff>82550</xdr:colOff>
      <xdr:row>17</xdr:row>
      <xdr:rowOff>170942</xdr:rowOff>
    </xdr:to>
    <xdr:sp macro="" textlink="">
      <xdr:nvSpPr>
        <xdr:cNvPr id="140" name="円/楕円 139"/>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41419</xdr:rowOff>
    </xdr:from>
    <xdr:ext cx="762000" cy="259045"/>
    <xdr:sp macro="" textlink="">
      <xdr:nvSpPr>
        <xdr:cNvPr id="141"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2" name="円/楕円 141"/>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3" name="テキスト ボックス 142"/>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4" name="円/楕円 143"/>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5" name="テキスト ボックス 144"/>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128778</xdr:rowOff>
    </xdr:from>
    <xdr:to>
      <xdr:col>20</xdr:col>
      <xdr:colOff>209550</xdr:colOff>
      <xdr:row>18</xdr:row>
      <xdr:rowOff>58928</xdr:rowOff>
    </xdr:to>
    <xdr:sp macro="" textlink="">
      <xdr:nvSpPr>
        <xdr:cNvPr id="146" name="円/楕円 145"/>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43705</xdr:rowOff>
    </xdr:from>
    <xdr:ext cx="762000" cy="259045"/>
    <xdr:sp macro="" textlink="">
      <xdr:nvSpPr>
        <xdr:cNvPr id="147" name="テキスト ボックス 146"/>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124206</xdr:rowOff>
    </xdr:from>
    <xdr:to>
      <xdr:col>19</xdr:col>
      <xdr:colOff>6350</xdr:colOff>
      <xdr:row>18</xdr:row>
      <xdr:rowOff>54356</xdr:rowOff>
    </xdr:to>
    <xdr:sp macro="" textlink="">
      <xdr:nvSpPr>
        <xdr:cNvPr id="148" name="円/楕円 147"/>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39133</xdr:rowOff>
    </xdr:from>
    <xdr:ext cx="762000" cy="259045"/>
    <xdr:sp macro="" textlink="">
      <xdr:nvSpPr>
        <xdr:cNvPr id="149" name="テキスト ボックス 148"/>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扶助費係るものは、今年度において</a:t>
          </a:r>
          <a:r>
            <a:rPr lang="en-US" altLang="ja-JP" sz="1100">
              <a:solidFill>
                <a:schemeClr val="dk1"/>
              </a:solidFill>
              <a:effectLst/>
              <a:latin typeface="+mn-lt"/>
              <a:ea typeface="+mn-ea"/>
              <a:cs typeface="+mn-cs"/>
            </a:rPr>
            <a:t>10.3</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a:t>
          </a:r>
          <a:r>
            <a:rPr lang="ja-JP" altLang="en-US" sz="1100">
              <a:solidFill>
                <a:schemeClr val="dk1"/>
              </a:solidFill>
              <a:effectLst/>
              <a:latin typeface="+mn-lt"/>
              <a:ea typeface="+mn-ea"/>
              <a:cs typeface="+mn-cs"/>
            </a:rPr>
            <a:t>が、依然として</a:t>
          </a:r>
          <a:r>
            <a:rPr lang="ja-JP" altLang="ja-JP" sz="1100">
              <a:solidFill>
                <a:schemeClr val="dk1"/>
              </a:solidFill>
              <a:effectLst/>
              <a:latin typeface="+mn-lt"/>
              <a:ea typeface="+mn-ea"/>
              <a:cs typeface="+mn-cs"/>
            </a:rPr>
            <a:t>類似団体平均値を上回</a:t>
          </a:r>
          <a:r>
            <a:rPr lang="ja-JP" altLang="en-US" sz="1100">
              <a:solidFill>
                <a:schemeClr val="dk1"/>
              </a:solidFill>
              <a:effectLst/>
              <a:latin typeface="+mn-lt"/>
              <a:ea typeface="+mn-ea"/>
              <a:cs typeface="+mn-cs"/>
            </a:rPr>
            <a:t>っています。主な</a:t>
          </a:r>
          <a:r>
            <a:rPr lang="ja-JP" altLang="ja-JP" sz="1100">
              <a:solidFill>
                <a:schemeClr val="dk1"/>
              </a:solidFill>
              <a:effectLst/>
              <a:latin typeface="+mn-lt"/>
              <a:ea typeface="+mn-ea"/>
              <a:cs typeface="+mn-cs"/>
            </a:rPr>
            <a:t>要因としては、類似団体平均と比較して、単独事業費の割合が高くなっています。</a:t>
          </a:r>
          <a:endParaRPr lang="ja-JP" altLang="ja-JP" sz="1400">
            <a:effectLst/>
          </a:endParaRPr>
        </a:p>
        <a:p>
          <a:pPr rtl="0"/>
          <a:r>
            <a:rPr lang="ja-JP" altLang="ja-JP" sz="1100">
              <a:solidFill>
                <a:schemeClr val="dk1"/>
              </a:solidFill>
              <a:effectLst/>
              <a:latin typeface="+mn-lt"/>
              <a:ea typeface="+mn-ea"/>
              <a:cs typeface="+mn-cs"/>
            </a:rPr>
            <a:t>　これは、本町が「安全・安心・安定」のまちづくりを目指しており、特に子育て支援に力を注いでいるためです。</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しかし、今後は事業内容を精査し、事業費の低減に努めます。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94343</xdr:rowOff>
    </xdr:from>
    <xdr:to>
      <xdr:col>7</xdr:col>
      <xdr:colOff>15875</xdr:colOff>
      <xdr:row>60</xdr:row>
      <xdr:rowOff>110672</xdr:rowOff>
    </xdr:to>
    <xdr:cxnSp macro="">
      <xdr:nvCxnSpPr>
        <xdr:cNvPr id="184" name="直線コネクタ 183"/>
        <xdr:cNvCxnSpPr/>
      </xdr:nvCxnSpPr>
      <xdr:spPr>
        <a:xfrm flipV="1">
          <a:off x="3987800" y="10381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102507</xdr:rowOff>
    </xdr:from>
    <xdr:to>
      <xdr:col>5</xdr:col>
      <xdr:colOff>549275</xdr:colOff>
      <xdr:row>60</xdr:row>
      <xdr:rowOff>110672</xdr:rowOff>
    </xdr:to>
    <xdr:cxnSp macro="">
      <xdr:nvCxnSpPr>
        <xdr:cNvPr id="187" name="直線コネクタ 186"/>
        <xdr:cNvCxnSpPr/>
      </xdr:nvCxnSpPr>
      <xdr:spPr>
        <a:xfrm>
          <a:off x="3098800" y="10218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37193</xdr:rowOff>
    </xdr:from>
    <xdr:to>
      <xdr:col>4</xdr:col>
      <xdr:colOff>346075</xdr:colOff>
      <xdr:row>59</xdr:row>
      <xdr:rowOff>102507</xdr:rowOff>
    </xdr:to>
    <xdr:cxnSp macro="">
      <xdr:nvCxnSpPr>
        <xdr:cNvPr id="190" name="直線コネクタ 189"/>
        <xdr:cNvCxnSpPr/>
      </xdr:nvCxnSpPr>
      <xdr:spPr>
        <a:xfrm>
          <a:off x="2209800" y="10152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37193</xdr:rowOff>
    </xdr:to>
    <xdr:cxnSp macro="">
      <xdr:nvCxnSpPr>
        <xdr:cNvPr id="193" name="直線コネクタ 192"/>
        <xdr:cNvCxnSpPr/>
      </xdr:nvCxnSpPr>
      <xdr:spPr>
        <a:xfrm>
          <a:off x="1320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43543</xdr:rowOff>
    </xdr:from>
    <xdr:to>
      <xdr:col>7</xdr:col>
      <xdr:colOff>66675</xdr:colOff>
      <xdr:row>60</xdr:row>
      <xdr:rowOff>145143</xdr:rowOff>
    </xdr:to>
    <xdr:sp macro="" textlink="">
      <xdr:nvSpPr>
        <xdr:cNvPr id="203" name="円/楕円 202"/>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15620</xdr:rowOff>
    </xdr:from>
    <xdr:ext cx="762000" cy="259045"/>
    <xdr:sp macro="" textlink="">
      <xdr:nvSpPr>
        <xdr:cNvPr id="204" name="扶助費該当値テキスト"/>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05" name="円/楕円 204"/>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06" name="テキスト ボックス 205"/>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51707</xdr:rowOff>
    </xdr:from>
    <xdr:to>
      <xdr:col>4</xdr:col>
      <xdr:colOff>396875</xdr:colOff>
      <xdr:row>59</xdr:row>
      <xdr:rowOff>153307</xdr:rowOff>
    </xdr:to>
    <xdr:sp macro="" textlink="">
      <xdr:nvSpPr>
        <xdr:cNvPr id="207" name="円/楕円 206"/>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138084</xdr:rowOff>
    </xdr:from>
    <xdr:ext cx="762000" cy="259045"/>
    <xdr:sp macro="" textlink="">
      <xdr:nvSpPr>
        <xdr:cNvPr id="208" name="テキスト ボックス 207"/>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157843</xdr:rowOff>
    </xdr:from>
    <xdr:to>
      <xdr:col>3</xdr:col>
      <xdr:colOff>193675</xdr:colOff>
      <xdr:row>59</xdr:row>
      <xdr:rowOff>87993</xdr:rowOff>
    </xdr:to>
    <xdr:sp macro="" textlink="">
      <xdr:nvSpPr>
        <xdr:cNvPr id="209" name="円/楕円 208"/>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10" name="テキスト ボックス 209"/>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1" name="円/楕円 210"/>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2" name="テキスト ボックス 211"/>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ﾎﾟｲﾝﾄ下回っていますが、県平均を上回っています。</a:t>
          </a:r>
          <a:endParaRPr lang="ja-JP" altLang="ja-JP" sz="1400">
            <a:effectLst/>
          </a:endParaRPr>
        </a:p>
        <a:p>
          <a:r>
            <a:rPr lang="ja-JP" altLang="ja-JP" sz="1100">
              <a:solidFill>
                <a:schemeClr val="dk1"/>
              </a:solidFill>
              <a:effectLst/>
              <a:latin typeface="+mn-lt"/>
              <a:ea typeface="+mn-ea"/>
              <a:cs typeface="+mn-cs"/>
            </a:rPr>
            <a:t>　前年度</a:t>
          </a:r>
          <a:r>
            <a:rPr lang="ja-JP" altLang="en-US" sz="1100">
              <a:solidFill>
                <a:schemeClr val="dk1"/>
              </a:solidFill>
              <a:effectLst/>
              <a:latin typeface="+mn-lt"/>
              <a:ea typeface="+mn-ea"/>
              <a:cs typeface="+mn-cs"/>
            </a:rPr>
            <a:t>と比較し</a:t>
          </a:r>
          <a:r>
            <a:rPr lang="ja-JP" altLang="ja-JP" sz="1100">
              <a:solidFill>
                <a:schemeClr val="dk1"/>
              </a:solidFill>
              <a:effectLst/>
              <a:latin typeface="+mn-lt"/>
              <a:ea typeface="+mn-ea"/>
              <a:cs typeface="+mn-cs"/>
            </a:rPr>
            <a:t>今年度は</a:t>
          </a:r>
          <a:r>
            <a:rPr lang="ja-JP" altLang="en-US" sz="1100">
              <a:solidFill>
                <a:schemeClr val="dk1"/>
              </a:solidFill>
              <a:effectLst/>
              <a:latin typeface="+mn-lt"/>
              <a:ea typeface="+mn-ea"/>
              <a:cs typeface="+mn-cs"/>
            </a:rPr>
            <a:t>横ばいでしたが、</a:t>
          </a:r>
          <a:r>
            <a:rPr lang="ja-JP" altLang="ja-JP" sz="1100">
              <a:solidFill>
                <a:schemeClr val="dk1"/>
              </a:solidFill>
              <a:effectLst/>
              <a:latin typeface="+mn-lt"/>
              <a:ea typeface="+mn-ea"/>
              <a:cs typeface="+mn-cs"/>
            </a:rPr>
            <a:t>下水道事業の公債費に対するものや、国民健康保険、介護保険、及び後期高齢者医療への繰出金について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依然として上昇傾向にあり</a:t>
          </a:r>
          <a:r>
            <a:rPr lang="ja-JP" altLang="en-US" sz="1100">
              <a:solidFill>
                <a:schemeClr val="dk1"/>
              </a:solidFill>
              <a:effectLst/>
              <a:latin typeface="+mn-lt"/>
              <a:ea typeface="+mn-ea"/>
              <a:cs typeface="+mn-cs"/>
            </a:rPr>
            <a:t>ます。</a:t>
          </a:r>
          <a:r>
            <a:rPr lang="ja-JP" altLang="ja-JP" sz="1100">
              <a:solidFill>
                <a:schemeClr val="dk1"/>
              </a:solidFill>
              <a:effectLst/>
              <a:latin typeface="+mn-lt"/>
              <a:ea typeface="+mn-ea"/>
              <a:cs typeface="+mn-cs"/>
            </a:rPr>
            <a:t>これらの経費低減に努めます</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12700</xdr:rowOff>
    </xdr:to>
    <xdr:cxnSp macro="">
      <xdr:nvCxnSpPr>
        <xdr:cNvPr id="245" name="直線コネクタ 244"/>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56</xdr:row>
      <xdr:rowOff>12700</xdr:rowOff>
    </xdr:to>
    <xdr:cxnSp macro="">
      <xdr:nvCxnSpPr>
        <xdr:cNvPr id="248" name="直線コネクタ 247"/>
        <xdr:cNvCxnSpPr/>
      </xdr:nvCxnSpPr>
      <xdr:spPr>
        <a:xfrm>
          <a:off x="14782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146050</xdr:rowOff>
    </xdr:to>
    <xdr:cxnSp macro="">
      <xdr:nvCxnSpPr>
        <xdr:cNvPr id="251" name="直線コネクタ 250"/>
        <xdr:cNvCxnSpPr/>
      </xdr:nvCxnSpPr>
      <xdr:spPr>
        <a:xfrm flipV="1">
          <a:off x="13893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146050</xdr:rowOff>
    </xdr:to>
    <xdr:cxnSp macro="">
      <xdr:nvCxnSpPr>
        <xdr:cNvPr id="254" name="直線コネクタ 253"/>
        <xdr:cNvCxnSpPr/>
      </xdr:nvCxnSpPr>
      <xdr:spPr>
        <a:xfrm>
          <a:off x="13004800" y="946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4" name="円/楕円 26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6" name="円/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68" name="円/楕円 267"/>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69" name="テキスト ボックス 268"/>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0" name="円/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1" name="テキスト ボックス 27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72" name="円/楕円 271"/>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73" name="テキスト ボックス 272"/>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消防やごみ処理など一部事務組合への負担金が</a:t>
          </a:r>
          <a:r>
            <a:rPr lang="ja-JP" altLang="en-US" sz="1100">
              <a:solidFill>
                <a:schemeClr val="dk1"/>
              </a:solidFill>
              <a:effectLst/>
              <a:latin typeface="+mn-lt"/>
              <a:ea typeface="+mn-ea"/>
              <a:cs typeface="+mn-cs"/>
            </a:rPr>
            <a:t>大きな割合</a:t>
          </a:r>
          <a:r>
            <a:rPr lang="ja-JP" altLang="ja-JP" sz="1100">
              <a:solidFill>
                <a:schemeClr val="dk1"/>
              </a:solidFill>
              <a:effectLst/>
              <a:latin typeface="+mn-lt"/>
              <a:ea typeface="+mn-ea"/>
              <a:cs typeface="+mn-cs"/>
            </a:rPr>
            <a:t>を占めており、負担金の増減により比率が大きく左右されます。</a:t>
          </a:r>
          <a:endParaRPr lang="ja-JP" altLang="ja-JP" sz="1400">
            <a:effectLst/>
          </a:endParaRPr>
        </a:p>
        <a:p>
          <a:r>
            <a:rPr lang="ja-JP" altLang="ja-JP" sz="1100">
              <a:solidFill>
                <a:schemeClr val="dk1"/>
              </a:solidFill>
              <a:effectLst/>
              <a:latin typeface="+mn-lt"/>
              <a:ea typeface="+mn-ea"/>
              <a:cs typeface="+mn-cs"/>
            </a:rPr>
            <a:t>　この数年は減少傾向に</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、今年度</a:t>
          </a:r>
          <a:r>
            <a:rPr lang="ja-JP" altLang="en-US" sz="1100">
              <a:solidFill>
                <a:schemeClr val="dk1"/>
              </a:solidFill>
              <a:effectLst/>
              <a:latin typeface="+mn-lt"/>
              <a:ea typeface="+mn-ea"/>
              <a:cs typeface="+mn-cs"/>
            </a:rPr>
            <a:t>も</a:t>
          </a:r>
          <a:r>
            <a:rPr lang="en-US" altLang="ja-JP" sz="1100">
              <a:solidFill>
                <a:schemeClr val="dk1"/>
              </a:solidFill>
              <a:effectLst/>
              <a:latin typeface="+mn-lt"/>
              <a:ea typeface="+mn-ea"/>
              <a:cs typeface="+mn-cs"/>
            </a:rPr>
            <a:t>11.8%</a:t>
          </a:r>
          <a:r>
            <a:rPr lang="ja-JP" altLang="en-US"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類似団体内平均値を</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ﾎﾟｲﾝﾄ下回っています。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今後も補助金交付事業の内容を精査し、比率の抑制・適正化に努めます。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36</xdr:row>
      <xdr:rowOff>27940</xdr:rowOff>
    </xdr:to>
    <xdr:cxnSp macro="">
      <xdr:nvCxnSpPr>
        <xdr:cNvPr id="306" name="直線コネクタ 305"/>
        <xdr:cNvCxnSpPr/>
      </xdr:nvCxnSpPr>
      <xdr:spPr>
        <a:xfrm flipV="1">
          <a:off x="15671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27940</xdr:rowOff>
    </xdr:to>
    <xdr:cxnSp macro="">
      <xdr:nvCxnSpPr>
        <xdr:cNvPr id="309" name="直線コネクタ 308"/>
        <xdr:cNvCxnSpPr/>
      </xdr:nvCxnSpPr>
      <xdr:spPr>
        <a:xfrm>
          <a:off x="14782800" y="618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96520</xdr:rowOff>
    </xdr:to>
    <xdr:cxnSp macro="">
      <xdr:nvCxnSpPr>
        <xdr:cNvPr id="312" name="直線コネクタ 311"/>
        <xdr:cNvCxnSpPr/>
      </xdr:nvCxnSpPr>
      <xdr:spPr>
        <a:xfrm flipV="1">
          <a:off x="13893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96520</xdr:rowOff>
    </xdr:from>
    <xdr:to>
      <xdr:col>20</xdr:col>
      <xdr:colOff>158750</xdr:colOff>
      <xdr:row>37</xdr:row>
      <xdr:rowOff>54610</xdr:rowOff>
    </xdr:to>
    <xdr:cxnSp macro="">
      <xdr:nvCxnSpPr>
        <xdr:cNvPr id="315" name="直線コネクタ 314"/>
        <xdr:cNvCxnSpPr/>
      </xdr:nvCxnSpPr>
      <xdr:spPr>
        <a:xfrm flipV="1">
          <a:off x="13004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25" name="円/楕円 324"/>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134637</xdr:rowOff>
    </xdr:from>
    <xdr:ext cx="762000" cy="259045"/>
    <xdr:sp macro="" textlink="">
      <xdr:nvSpPr>
        <xdr:cNvPr id="326"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148590</xdr:rowOff>
    </xdr:from>
    <xdr:to>
      <xdr:col>22</xdr:col>
      <xdr:colOff>615950</xdr:colOff>
      <xdr:row>36</xdr:row>
      <xdr:rowOff>78740</xdr:rowOff>
    </xdr:to>
    <xdr:sp macro="" textlink="">
      <xdr:nvSpPr>
        <xdr:cNvPr id="327" name="円/楕円 326"/>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28" name="テキスト ボックス 327"/>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9" name="円/楕円 32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0" name="テキスト ボックス 329"/>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45720</xdr:rowOff>
    </xdr:from>
    <xdr:to>
      <xdr:col>20</xdr:col>
      <xdr:colOff>209550</xdr:colOff>
      <xdr:row>36</xdr:row>
      <xdr:rowOff>147320</xdr:rowOff>
    </xdr:to>
    <xdr:sp macro="" textlink="">
      <xdr:nvSpPr>
        <xdr:cNvPr id="331" name="円/楕円 330"/>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32" name="テキスト ボックス 331"/>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3810</xdr:rowOff>
    </xdr:from>
    <xdr:to>
      <xdr:col>19</xdr:col>
      <xdr:colOff>6350</xdr:colOff>
      <xdr:row>37</xdr:row>
      <xdr:rowOff>105410</xdr:rowOff>
    </xdr:to>
    <xdr:sp macro="" textlink="">
      <xdr:nvSpPr>
        <xdr:cNvPr id="333" name="円/楕円 332"/>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90187</xdr:rowOff>
    </xdr:from>
    <xdr:ext cx="762000" cy="259045"/>
    <xdr:sp macro="" textlink="">
      <xdr:nvSpPr>
        <xdr:cNvPr id="334" name="テキスト ボックス 333"/>
        <xdr:cNvSpPr txBox="1"/>
      </xdr:nvSpPr>
      <xdr:spPr>
        <a:xfrm>
          <a:off x="12623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公債費に係る経常収支比率は、類似団体平均値を</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ﾎﾟｲﾝﾄ下回り、徐々に減少傾向にあります。</a:t>
          </a:r>
          <a:endParaRPr lang="ja-JP" altLang="ja-JP" sz="1400">
            <a:effectLst/>
          </a:endParaRPr>
        </a:p>
        <a:p>
          <a:r>
            <a:rPr lang="ja-JP" altLang="ja-JP" sz="1100">
              <a:solidFill>
                <a:schemeClr val="dk1"/>
              </a:solidFill>
              <a:effectLst/>
              <a:latin typeface="+mn-lt"/>
              <a:ea typeface="+mn-ea"/>
              <a:cs typeface="+mn-cs"/>
            </a:rPr>
            <a:t>　しかし、新庁舎建設事業がスタートし、東部小学校校舎建設事業や中学校プール建設事業など</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大きな事業</a:t>
          </a:r>
          <a:r>
            <a:rPr lang="ja-JP" altLang="en-US" sz="1100">
              <a:solidFill>
                <a:schemeClr val="dk1"/>
              </a:solidFill>
              <a:effectLst/>
              <a:latin typeface="+mn-lt"/>
              <a:ea typeface="+mn-ea"/>
              <a:cs typeface="+mn-cs"/>
            </a:rPr>
            <a:t>もあ</a:t>
          </a:r>
          <a:r>
            <a:rPr lang="ja-JP" altLang="ja-JP" sz="1100">
              <a:solidFill>
                <a:schemeClr val="dk1"/>
              </a:solidFill>
              <a:effectLst/>
              <a:latin typeface="+mn-lt"/>
              <a:ea typeface="+mn-ea"/>
              <a:cs typeface="+mn-cs"/>
            </a:rPr>
            <a:t>り、また、</a:t>
          </a:r>
          <a:r>
            <a:rPr lang="ja-JP" altLang="ja-JP" sz="1100" b="0" i="0" baseline="0">
              <a:solidFill>
                <a:schemeClr val="dk1"/>
              </a:solidFill>
              <a:effectLst/>
              <a:latin typeface="+mn-lt"/>
              <a:ea typeface="+mn-ea"/>
              <a:cs typeface="+mn-cs"/>
            </a:rPr>
            <a:t>臨時財政対策債の償還が年々増加していることにより上昇に転ずることが想定されます。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120142</xdr:rowOff>
    </xdr:to>
    <xdr:cxnSp macro="">
      <xdr:nvCxnSpPr>
        <xdr:cNvPr id="364" name="直線コネクタ 363"/>
        <xdr:cNvCxnSpPr/>
      </xdr:nvCxnSpPr>
      <xdr:spPr>
        <a:xfrm flipV="1">
          <a:off x="3987800" y="128965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120142</xdr:rowOff>
    </xdr:from>
    <xdr:to>
      <xdr:col>5</xdr:col>
      <xdr:colOff>549275</xdr:colOff>
      <xdr:row>75</xdr:row>
      <xdr:rowOff>120142</xdr:rowOff>
    </xdr:to>
    <xdr:cxnSp macro="">
      <xdr:nvCxnSpPr>
        <xdr:cNvPr id="367" name="直線コネクタ 366"/>
        <xdr:cNvCxnSpPr/>
      </xdr:nvCxnSpPr>
      <xdr:spPr>
        <a:xfrm>
          <a:off x="3098800" y="12978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120142</xdr:rowOff>
    </xdr:from>
    <xdr:to>
      <xdr:col>4</xdr:col>
      <xdr:colOff>346075</xdr:colOff>
      <xdr:row>75</xdr:row>
      <xdr:rowOff>147574</xdr:rowOff>
    </xdr:to>
    <xdr:cxnSp macro="">
      <xdr:nvCxnSpPr>
        <xdr:cNvPr id="370" name="直線コネクタ 369"/>
        <xdr:cNvCxnSpPr/>
      </xdr:nvCxnSpPr>
      <xdr:spPr>
        <a:xfrm flipV="1">
          <a:off x="2209800" y="12978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147574</xdr:rowOff>
    </xdr:from>
    <xdr:to>
      <xdr:col>3</xdr:col>
      <xdr:colOff>142875</xdr:colOff>
      <xdr:row>75</xdr:row>
      <xdr:rowOff>165863</xdr:rowOff>
    </xdr:to>
    <xdr:cxnSp macro="">
      <xdr:nvCxnSpPr>
        <xdr:cNvPr id="373" name="直線コネクタ 372"/>
        <xdr:cNvCxnSpPr/>
      </xdr:nvCxnSpPr>
      <xdr:spPr>
        <a:xfrm flipV="1">
          <a:off x="1320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83" name="円/楕円 382"/>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67073</xdr:rowOff>
    </xdr:from>
    <xdr:ext cx="762000" cy="259045"/>
    <xdr:sp macro="" textlink="">
      <xdr:nvSpPr>
        <xdr:cNvPr id="384" name="公債費該当値テキスト"/>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69342</xdr:rowOff>
    </xdr:from>
    <xdr:to>
      <xdr:col>5</xdr:col>
      <xdr:colOff>600075</xdr:colOff>
      <xdr:row>75</xdr:row>
      <xdr:rowOff>170942</xdr:rowOff>
    </xdr:to>
    <xdr:sp macro="" textlink="">
      <xdr:nvSpPr>
        <xdr:cNvPr id="385" name="円/楕円 384"/>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9669</xdr:rowOff>
    </xdr:from>
    <xdr:ext cx="736600" cy="259045"/>
    <xdr:sp macro="" textlink="">
      <xdr:nvSpPr>
        <xdr:cNvPr id="386" name="テキスト ボックス 385"/>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69342</xdr:rowOff>
    </xdr:from>
    <xdr:to>
      <xdr:col>4</xdr:col>
      <xdr:colOff>396875</xdr:colOff>
      <xdr:row>75</xdr:row>
      <xdr:rowOff>170942</xdr:rowOff>
    </xdr:to>
    <xdr:sp macro="" textlink="">
      <xdr:nvSpPr>
        <xdr:cNvPr id="387" name="円/楕円 386"/>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9669</xdr:rowOff>
    </xdr:from>
    <xdr:ext cx="762000" cy="259045"/>
    <xdr:sp macro="" textlink="">
      <xdr:nvSpPr>
        <xdr:cNvPr id="388" name="テキスト ボックス 387"/>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89" name="円/楕円 388"/>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0" name="テキスト ボックス 389"/>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115062</xdr:rowOff>
    </xdr:from>
    <xdr:to>
      <xdr:col>1</xdr:col>
      <xdr:colOff>676275</xdr:colOff>
      <xdr:row>76</xdr:row>
      <xdr:rowOff>45213</xdr:rowOff>
    </xdr:to>
    <xdr:sp macro="" textlink="">
      <xdr:nvSpPr>
        <xdr:cNvPr id="391" name="円/楕円 390"/>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55389</xdr:rowOff>
    </xdr:from>
    <xdr:ext cx="762000" cy="259045"/>
    <xdr:sp macro="" textlink="">
      <xdr:nvSpPr>
        <xdr:cNvPr id="392" name="テキスト ボックス 391"/>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前年度に比べて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前年度には上回っていしまった</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と並びました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主な要因としては、</a:t>
          </a:r>
          <a:r>
            <a:rPr lang="ja-JP" altLang="en-US" sz="1100">
              <a:solidFill>
                <a:schemeClr val="dk1"/>
              </a:solidFill>
              <a:effectLst/>
              <a:latin typeface="+mn-lt"/>
              <a:ea typeface="+mn-ea"/>
              <a:cs typeface="+mn-cs"/>
            </a:rPr>
            <a:t>物件費に</a:t>
          </a:r>
          <a:r>
            <a:rPr lang="ja-JP" altLang="ja-JP" sz="1100">
              <a:solidFill>
                <a:schemeClr val="dk1"/>
              </a:solidFill>
              <a:effectLst/>
              <a:latin typeface="+mn-lt"/>
              <a:ea typeface="+mn-ea"/>
              <a:cs typeface="+mn-cs"/>
            </a:rPr>
            <a:t>係る経常収支比率が</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に係る経常収支比率が</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したことによるものです。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人口構成の変化に伴い、</a:t>
          </a:r>
          <a:r>
            <a:rPr lang="ja-JP" altLang="ja-JP" sz="1100">
              <a:solidFill>
                <a:schemeClr val="dk1"/>
              </a:solidFill>
              <a:effectLst/>
              <a:latin typeface="+mn-lt"/>
              <a:ea typeface="+mn-ea"/>
              <a:cs typeface="+mn-cs"/>
            </a:rPr>
            <a:t>扶助費を中心に</a:t>
          </a:r>
          <a:r>
            <a:rPr lang="ja-JP" altLang="en-US" sz="1100">
              <a:solidFill>
                <a:schemeClr val="dk1"/>
              </a:solidFill>
              <a:effectLst/>
              <a:latin typeface="+mn-lt"/>
              <a:ea typeface="+mn-ea"/>
              <a:cs typeface="+mn-cs"/>
            </a:rPr>
            <a:t>増加することが予想されますが、</a:t>
          </a:r>
          <a:r>
            <a:rPr lang="ja-JP" altLang="ja-JP" sz="1100">
              <a:solidFill>
                <a:schemeClr val="dk1"/>
              </a:solidFill>
              <a:effectLst/>
              <a:latin typeface="+mn-lt"/>
              <a:ea typeface="+mn-ea"/>
              <a:cs typeface="+mn-cs"/>
            </a:rPr>
            <a:t>比率の抑制に努め、全体の抑制につなげていきます。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16511</xdr:rowOff>
    </xdr:to>
    <xdr:cxnSp macro="">
      <xdr:nvCxnSpPr>
        <xdr:cNvPr id="425" name="直線コネクタ 424"/>
        <xdr:cNvCxnSpPr/>
      </xdr:nvCxnSpPr>
      <xdr:spPr>
        <a:xfrm flipV="1">
          <a:off x="15671800" y="13370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78</xdr:row>
      <xdr:rowOff>16511</xdr:rowOff>
    </xdr:to>
    <xdr:cxnSp macro="">
      <xdr:nvCxnSpPr>
        <xdr:cNvPr id="428" name="直線コネクタ 427"/>
        <xdr:cNvCxnSpPr/>
      </xdr:nvCxnSpPr>
      <xdr:spPr>
        <a:xfrm>
          <a:off x="14782800" y="133057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78</xdr:row>
      <xdr:rowOff>1270</xdr:rowOff>
    </xdr:to>
    <xdr:cxnSp macro="">
      <xdr:nvCxnSpPr>
        <xdr:cNvPr id="431" name="直線コネクタ 430"/>
        <xdr:cNvCxnSpPr/>
      </xdr:nvCxnSpPr>
      <xdr:spPr>
        <a:xfrm flipV="1">
          <a:off x="13893800" y="133057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107950</xdr:rowOff>
    </xdr:to>
    <xdr:cxnSp macro="">
      <xdr:nvCxnSpPr>
        <xdr:cNvPr id="434" name="直線コネクタ 433"/>
        <xdr:cNvCxnSpPr/>
      </xdr:nvCxnSpPr>
      <xdr:spPr>
        <a:xfrm flipV="1">
          <a:off x="13004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4" name="円/楕円 443"/>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5"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6" name="円/楕円 445"/>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47" name="テキスト ボックス 446"/>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8" name="円/楕円 447"/>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165116</xdr:rowOff>
    </xdr:from>
    <xdr:ext cx="762000" cy="259045"/>
    <xdr:sp macro="" textlink="">
      <xdr:nvSpPr>
        <xdr:cNvPr id="449" name="テキスト ボックス 448"/>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0" name="円/楕円 449"/>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1" name="テキスト ボックス 450"/>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57150</xdr:rowOff>
    </xdr:from>
    <xdr:to>
      <xdr:col>19</xdr:col>
      <xdr:colOff>6350</xdr:colOff>
      <xdr:row>78</xdr:row>
      <xdr:rowOff>158750</xdr:rowOff>
    </xdr:to>
    <xdr:sp macro="" textlink="">
      <xdr:nvSpPr>
        <xdr:cNvPr id="452" name="円/楕円 451"/>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143527</xdr:rowOff>
    </xdr:from>
    <xdr:ext cx="762000" cy="259045"/>
    <xdr:sp macro="" textlink="">
      <xdr:nvSpPr>
        <xdr:cNvPr id="453" name="テキスト ボックス 452"/>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愛知県阿久比町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65398</xdr:rowOff>
    </xdr:from>
    <xdr:to>
      <xdr:col>4</xdr:col>
      <xdr:colOff>1117600</xdr:colOff>
      <xdr:row>18</xdr:row>
      <xdr:rowOff>83468</xdr:rowOff>
    </xdr:to>
    <xdr:cxnSp macro="">
      <xdr:nvCxnSpPr>
        <xdr:cNvPr id="52" name="直線コネクタ 51"/>
        <xdr:cNvCxnSpPr/>
      </xdr:nvCxnSpPr>
      <xdr:spPr bwMode="auto">
        <a:xfrm flipV="1">
          <a:off x="5003800" y="3199123"/>
          <a:ext cx="647700" cy="1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70057</xdr:rowOff>
    </xdr:from>
    <xdr:to>
      <xdr:col>4</xdr:col>
      <xdr:colOff>469900</xdr:colOff>
      <xdr:row>18</xdr:row>
      <xdr:rowOff>83468</xdr:rowOff>
    </xdr:to>
    <xdr:cxnSp macro="">
      <xdr:nvCxnSpPr>
        <xdr:cNvPr id="55" name="直線コネクタ 54"/>
        <xdr:cNvCxnSpPr/>
      </xdr:nvCxnSpPr>
      <xdr:spPr bwMode="auto">
        <a:xfrm>
          <a:off x="4305300" y="3203782"/>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70057</xdr:rowOff>
    </xdr:from>
    <xdr:to>
      <xdr:col>3</xdr:col>
      <xdr:colOff>904875</xdr:colOff>
      <xdr:row>18</xdr:row>
      <xdr:rowOff>91208</xdr:rowOff>
    </xdr:to>
    <xdr:cxnSp macro="">
      <xdr:nvCxnSpPr>
        <xdr:cNvPr id="58" name="直線コネクタ 57"/>
        <xdr:cNvCxnSpPr/>
      </xdr:nvCxnSpPr>
      <xdr:spPr bwMode="auto">
        <a:xfrm flipV="1">
          <a:off x="3606800" y="3203782"/>
          <a:ext cx="698500" cy="2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36442</xdr:rowOff>
    </xdr:from>
    <xdr:to>
      <xdr:col>3</xdr:col>
      <xdr:colOff>206375</xdr:colOff>
      <xdr:row>18</xdr:row>
      <xdr:rowOff>91208</xdr:rowOff>
    </xdr:to>
    <xdr:cxnSp macro="">
      <xdr:nvCxnSpPr>
        <xdr:cNvPr id="61" name="直線コネクタ 60"/>
        <xdr:cNvCxnSpPr/>
      </xdr:nvCxnSpPr>
      <xdr:spPr bwMode="auto">
        <a:xfrm>
          <a:off x="2908300" y="3170167"/>
          <a:ext cx="698500" cy="5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14598</xdr:rowOff>
    </xdr:from>
    <xdr:to>
      <xdr:col>5</xdr:col>
      <xdr:colOff>34925</xdr:colOff>
      <xdr:row>18</xdr:row>
      <xdr:rowOff>116198</xdr:rowOff>
    </xdr:to>
    <xdr:sp macro="" textlink="">
      <xdr:nvSpPr>
        <xdr:cNvPr id="71" name="円/楕円 70"/>
        <xdr:cNvSpPr/>
      </xdr:nvSpPr>
      <xdr:spPr bwMode="auto">
        <a:xfrm>
          <a:off x="5600700" y="314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158125</xdr:rowOff>
    </xdr:from>
    <xdr:ext cx="762000" cy="259045"/>
    <xdr:sp macro="" textlink="">
      <xdr:nvSpPr>
        <xdr:cNvPr id="72" name="人口1人当たり決算額の推移該当値テキスト130"/>
        <xdr:cNvSpPr txBox="1"/>
      </xdr:nvSpPr>
      <xdr:spPr>
        <a:xfrm>
          <a:off x="5740400" y="31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32668</xdr:rowOff>
    </xdr:from>
    <xdr:to>
      <xdr:col>4</xdr:col>
      <xdr:colOff>520700</xdr:colOff>
      <xdr:row>18</xdr:row>
      <xdr:rowOff>134268</xdr:rowOff>
    </xdr:to>
    <xdr:sp macro="" textlink="">
      <xdr:nvSpPr>
        <xdr:cNvPr id="73" name="円/楕円 72"/>
        <xdr:cNvSpPr/>
      </xdr:nvSpPr>
      <xdr:spPr bwMode="auto">
        <a:xfrm>
          <a:off x="4953000" y="316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119045</xdr:rowOff>
    </xdr:from>
    <xdr:ext cx="736600" cy="259045"/>
    <xdr:sp macro="" textlink="">
      <xdr:nvSpPr>
        <xdr:cNvPr id="74" name="テキスト ボックス 73"/>
        <xdr:cNvSpPr txBox="1"/>
      </xdr:nvSpPr>
      <xdr:spPr>
        <a:xfrm>
          <a:off x="4622800" y="325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19257</xdr:rowOff>
    </xdr:from>
    <xdr:to>
      <xdr:col>3</xdr:col>
      <xdr:colOff>955675</xdr:colOff>
      <xdr:row>18</xdr:row>
      <xdr:rowOff>120857</xdr:rowOff>
    </xdr:to>
    <xdr:sp macro="" textlink="">
      <xdr:nvSpPr>
        <xdr:cNvPr id="75" name="円/楕円 74"/>
        <xdr:cNvSpPr/>
      </xdr:nvSpPr>
      <xdr:spPr bwMode="auto">
        <a:xfrm>
          <a:off x="4254500" y="315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105634</xdr:rowOff>
    </xdr:from>
    <xdr:ext cx="762000" cy="259045"/>
    <xdr:sp macro="" textlink="">
      <xdr:nvSpPr>
        <xdr:cNvPr id="76" name="テキスト ボックス 75"/>
        <xdr:cNvSpPr txBox="1"/>
      </xdr:nvSpPr>
      <xdr:spPr>
        <a:xfrm>
          <a:off x="3924300" y="32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40408</xdr:rowOff>
    </xdr:from>
    <xdr:to>
      <xdr:col>3</xdr:col>
      <xdr:colOff>257175</xdr:colOff>
      <xdr:row>18</xdr:row>
      <xdr:rowOff>142008</xdr:rowOff>
    </xdr:to>
    <xdr:sp macro="" textlink="">
      <xdr:nvSpPr>
        <xdr:cNvPr id="77" name="円/楕円 76"/>
        <xdr:cNvSpPr/>
      </xdr:nvSpPr>
      <xdr:spPr bwMode="auto">
        <a:xfrm>
          <a:off x="3556000" y="317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126785</xdr:rowOff>
    </xdr:from>
    <xdr:ext cx="762000" cy="259045"/>
    <xdr:sp macro="" textlink="">
      <xdr:nvSpPr>
        <xdr:cNvPr id="78" name="テキスト ボックス 77"/>
        <xdr:cNvSpPr txBox="1"/>
      </xdr:nvSpPr>
      <xdr:spPr>
        <a:xfrm>
          <a:off x="3225800" y="326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157092</xdr:rowOff>
    </xdr:from>
    <xdr:to>
      <xdr:col>2</xdr:col>
      <xdr:colOff>692150</xdr:colOff>
      <xdr:row>18</xdr:row>
      <xdr:rowOff>87242</xdr:rowOff>
    </xdr:to>
    <xdr:sp macro="" textlink="">
      <xdr:nvSpPr>
        <xdr:cNvPr id="79" name="円/楕円 78"/>
        <xdr:cNvSpPr/>
      </xdr:nvSpPr>
      <xdr:spPr bwMode="auto">
        <a:xfrm>
          <a:off x="2857500" y="3119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72019</xdr:rowOff>
    </xdr:from>
    <xdr:ext cx="762000" cy="259045"/>
    <xdr:sp macro="" textlink="">
      <xdr:nvSpPr>
        <xdr:cNvPr id="80" name="テキスト ボックス 79"/>
        <xdr:cNvSpPr txBox="1"/>
      </xdr:nvSpPr>
      <xdr:spPr>
        <a:xfrm>
          <a:off x="2527300" y="320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171139</xdr:rowOff>
    </xdr:from>
    <xdr:to>
      <xdr:col>4</xdr:col>
      <xdr:colOff>1117600</xdr:colOff>
      <xdr:row>37</xdr:row>
      <xdr:rowOff>64002</xdr:rowOff>
    </xdr:to>
    <xdr:cxnSp macro="">
      <xdr:nvCxnSpPr>
        <xdr:cNvPr id="113" name="直線コネクタ 112"/>
        <xdr:cNvCxnSpPr/>
      </xdr:nvCxnSpPr>
      <xdr:spPr bwMode="auto">
        <a:xfrm>
          <a:off x="5003800" y="7124389"/>
          <a:ext cx="647700" cy="6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155518</xdr:rowOff>
    </xdr:from>
    <xdr:to>
      <xdr:col>4</xdr:col>
      <xdr:colOff>469900</xdr:colOff>
      <xdr:row>36</xdr:row>
      <xdr:rowOff>171139</xdr:rowOff>
    </xdr:to>
    <xdr:cxnSp macro="">
      <xdr:nvCxnSpPr>
        <xdr:cNvPr id="116" name="直線コネクタ 115"/>
        <xdr:cNvCxnSpPr/>
      </xdr:nvCxnSpPr>
      <xdr:spPr bwMode="auto">
        <a:xfrm>
          <a:off x="4305300" y="7108768"/>
          <a:ext cx="698500" cy="1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114960</xdr:rowOff>
    </xdr:from>
    <xdr:to>
      <xdr:col>3</xdr:col>
      <xdr:colOff>904875</xdr:colOff>
      <xdr:row>36</xdr:row>
      <xdr:rowOff>155518</xdr:rowOff>
    </xdr:to>
    <xdr:cxnSp macro="">
      <xdr:nvCxnSpPr>
        <xdr:cNvPr id="119" name="直線コネクタ 118"/>
        <xdr:cNvCxnSpPr/>
      </xdr:nvCxnSpPr>
      <xdr:spPr bwMode="auto">
        <a:xfrm>
          <a:off x="3606800" y="7068210"/>
          <a:ext cx="6985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76746</xdr:rowOff>
    </xdr:from>
    <xdr:to>
      <xdr:col>3</xdr:col>
      <xdr:colOff>206375</xdr:colOff>
      <xdr:row>36</xdr:row>
      <xdr:rowOff>114960</xdr:rowOff>
    </xdr:to>
    <xdr:cxnSp macro="">
      <xdr:nvCxnSpPr>
        <xdr:cNvPr id="122" name="直線コネクタ 121"/>
        <xdr:cNvCxnSpPr/>
      </xdr:nvCxnSpPr>
      <xdr:spPr bwMode="auto">
        <a:xfrm>
          <a:off x="2908300" y="7029996"/>
          <a:ext cx="6985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13202</xdr:rowOff>
    </xdr:from>
    <xdr:to>
      <xdr:col>5</xdr:col>
      <xdr:colOff>34925</xdr:colOff>
      <xdr:row>37</xdr:row>
      <xdr:rowOff>114802</xdr:rowOff>
    </xdr:to>
    <xdr:sp macro="" textlink="">
      <xdr:nvSpPr>
        <xdr:cNvPr id="132" name="円/楕円 131"/>
        <xdr:cNvSpPr/>
      </xdr:nvSpPr>
      <xdr:spPr bwMode="auto">
        <a:xfrm>
          <a:off x="5600700" y="7137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93229</xdr:rowOff>
    </xdr:from>
    <xdr:ext cx="762000" cy="259045"/>
    <xdr:sp macro="" textlink="">
      <xdr:nvSpPr>
        <xdr:cNvPr id="133" name="人口1人当たり決算額の推移該当値テキスト445"/>
        <xdr:cNvSpPr txBox="1"/>
      </xdr:nvSpPr>
      <xdr:spPr>
        <a:xfrm>
          <a:off x="5740400" y="704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120339</xdr:rowOff>
    </xdr:from>
    <xdr:to>
      <xdr:col>4</xdr:col>
      <xdr:colOff>520700</xdr:colOff>
      <xdr:row>37</xdr:row>
      <xdr:rowOff>50489</xdr:rowOff>
    </xdr:to>
    <xdr:sp macro="" textlink="">
      <xdr:nvSpPr>
        <xdr:cNvPr id="134" name="円/楕円 133"/>
        <xdr:cNvSpPr/>
      </xdr:nvSpPr>
      <xdr:spPr bwMode="auto">
        <a:xfrm>
          <a:off x="4953000" y="707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35266</xdr:rowOff>
    </xdr:from>
    <xdr:ext cx="736600" cy="259045"/>
    <xdr:sp macro="" textlink="">
      <xdr:nvSpPr>
        <xdr:cNvPr id="135" name="テキスト ボックス 134"/>
        <xdr:cNvSpPr txBox="1"/>
      </xdr:nvSpPr>
      <xdr:spPr>
        <a:xfrm>
          <a:off x="4622800" y="715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104718</xdr:rowOff>
    </xdr:from>
    <xdr:to>
      <xdr:col>3</xdr:col>
      <xdr:colOff>955675</xdr:colOff>
      <xdr:row>37</xdr:row>
      <xdr:rowOff>34868</xdr:rowOff>
    </xdr:to>
    <xdr:sp macro="" textlink="">
      <xdr:nvSpPr>
        <xdr:cNvPr id="136" name="円/楕円 135"/>
        <xdr:cNvSpPr/>
      </xdr:nvSpPr>
      <xdr:spPr bwMode="auto">
        <a:xfrm>
          <a:off x="4254500" y="705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19645</xdr:rowOff>
    </xdr:from>
    <xdr:ext cx="762000" cy="259045"/>
    <xdr:sp macro="" textlink="">
      <xdr:nvSpPr>
        <xdr:cNvPr id="137" name="テキスト ボックス 136"/>
        <xdr:cNvSpPr txBox="1"/>
      </xdr:nvSpPr>
      <xdr:spPr>
        <a:xfrm>
          <a:off x="3924300" y="71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64160</xdr:rowOff>
    </xdr:from>
    <xdr:to>
      <xdr:col>3</xdr:col>
      <xdr:colOff>257175</xdr:colOff>
      <xdr:row>36</xdr:row>
      <xdr:rowOff>165760</xdr:rowOff>
    </xdr:to>
    <xdr:sp macro="" textlink="">
      <xdr:nvSpPr>
        <xdr:cNvPr id="138" name="円/楕円 137"/>
        <xdr:cNvSpPr/>
      </xdr:nvSpPr>
      <xdr:spPr bwMode="auto">
        <a:xfrm>
          <a:off x="3556000" y="701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150537</xdr:rowOff>
    </xdr:from>
    <xdr:ext cx="762000" cy="259045"/>
    <xdr:sp macro="" textlink="">
      <xdr:nvSpPr>
        <xdr:cNvPr id="139" name="テキスト ボックス 138"/>
        <xdr:cNvSpPr txBox="1"/>
      </xdr:nvSpPr>
      <xdr:spPr>
        <a:xfrm>
          <a:off x="3225800" y="710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25946</xdr:rowOff>
    </xdr:from>
    <xdr:to>
      <xdr:col>2</xdr:col>
      <xdr:colOff>692150</xdr:colOff>
      <xdr:row>36</xdr:row>
      <xdr:rowOff>127546</xdr:rowOff>
    </xdr:to>
    <xdr:sp macro="" textlink="">
      <xdr:nvSpPr>
        <xdr:cNvPr id="140" name="円/楕円 139"/>
        <xdr:cNvSpPr/>
      </xdr:nvSpPr>
      <xdr:spPr bwMode="auto">
        <a:xfrm>
          <a:off x="2857500" y="697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112323</xdr:rowOff>
    </xdr:from>
    <xdr:ext cx="762000" cy="259045"/>
    <xdr:sp macro="" textlink="">
      <xdr:nvSpPr>
        <xdr:cNvPr id="141" name="テキスト ボックス 140"/>
        <xdr:cNvSpPr txBox="1"/>
      </xdr:nvSpPr>
      <xdr:spPr>
        <a:xfrm>
          <a:off x="2527300" y="706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今年度も前年度に引き続き実質単年度収支が黒字となりました。</a:t>
          </a:r>
          <a:endParaRPr lang="ja-JP" altLang="ja-JP" sz="1400">
            <a:effectLst/>
          </a:endParaRPr>
        </a:p>
        <a:p>
          <a:r>
            <a:rPr lang="ja-JP" altLang="ja-JP" sz="1100">
              <a:solidFill>
                <a:schemeClr val="dk1"/>
              </a:solidFill>
              <a:effectLst/>
              <a:latin typeface="+mn-lt"/>
              <a:ea typeface="+mn-ea"/>
              <a:cs typeface="+mn-cs"/>
            </a:rPr>
            <a:t>　主な要因として、普通交付税や臨時財政対策債の高配分により、財政調整基金を積み立てることができたためです。</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前年度には減少した</a:t>
          </a:r>
          <a:r>
            <a:rPr lang="ja-JP" altLang="ja-JP" sz="1100">
              <a:solidFill>
                <a:schemeClr val="dk1"/>
              </a:solidFill>
              <a:effectLst/>
              <a:latin typeface="+mn-lt"/>
              <a:ea typeface="+mn-ea"/>
              <a:cs typeface="+mn-cs"/>
            </a:rPr>
            <a:t>財政標準規模比</a:t>
          </a:r>
          <a:r>
            <a:rPr lang="ja-JP" altLang="en-US" sz="1100">
              <a:solidFill>
                <a:schemeClr val="dk1"/>
              </a:solidFill>
              <a:effectLst/>
              <a:latin typeface="+mn-lt"/>
              <a:ea typeface="+mn-ea"/>
              <a:cs typeface="+mn-cs"/>
            </a:rPr>
            <a:t>においても、今年度は増加</a:t>
          </a:r>
          <a:r>
            <a:rPr lang="ja-JP" altLang="ja-JP" sz="1100">
              <a:solidFill>
                <a:schemeClr val="dk1"/>
              </a:solidFill>
              <a:effectLst/>
              <a:latin typeface="+mn-lt"/>
              <a:ea typeface="+mn-ea"/>
              <a:cs typeface="+mn-cs"/>
            </a:rPr>
            <a:t>してい</a:t>
          </a:r>
          <a:r>
            <a:rPr lang="ja-JP" altLang="en-US" sz="1100">
              <a:solidFill>
                <a:schemeClr val="dk1"/>
              </a:solidFill>
              <a:effectLst/>
              <a:latin typeface="+mn-lt"/>
              <a:ea typeface="+mn-ea"/>
              <a:cs typeface="+mn-cs"/>
            </a:rPr>
            <a:t>ますが</a:t>
          </a:r>
          <a:r>
            <a:rPr lang="ja-JP" altLang="ja-JP" sz="1100">
              <a:solidFill>
                <a:schemeClr val="dk1"/>
              </a:solidFill>
              <a:effectLst/>
              <a:latin typeface="+mn-lt"/>
              <a:ea typeface="+mn-ea"/>
              <a:cs typeface="+mn-cs"/>
            </a:rPr>
            <a:t>、今後は、町税や普通交付税等の一般財源の確保が厳しくなる状況で、財政調整基金の運用に頼らざるを得ないことが考えられます。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連結実質赤字比率については、全会計において黒字であり赤字比率はありません。</a:t>
          </a:r>
          <a:endParaRPr lang="ja-JP" altLang="ja-JP" sz="1400">
            <a:effectLst/>
          </a:endParaRPr>
        </a:p>
        <a:p>
          <a:pPr fontAlgn="base"/>
          <a:r>
            <a:rPr lang="ja-JP" altLang="ja-JP" sz="1100" b="0" i="0" baseline="0">
              <a:solidFill>
                <a:schemeClr val="dk1"/>
              </a:solidFill>
              <a:effectLst/>
              <a:latin typeface="+mn-lt"/>
              <a:ea typeface="+mn-ea"/>
              <a:cs typeface="+mn-cs"/>
            </a:rPr>
            <a:t> 　国民健康保険について、年々黒字の比率が減少してきた中で、前</a:t>
          </a:r>
          <a:r>
            <a:rPr lang="ja-JP" altLang="en-US" sz="1100" b="0" i="0" baseline="0">
              <a:solidFill>
                <a:schemeClr val="dk1"/>
              </a:solidFill>
              <a:effectLst/>
              <a:latin typeface="+mn-lt"/>
              <a:ea typeface="+mn-ea"/>
              <a:cs typeface="+mn-cs"/>
            </a:rPr>
            <a:t>々</a:t>
          </a:r>
          <a:r>
            <a:rPr lang="ja-JP" altLang="ja-JP" sz="1100" b="0" i="0" baseline="0">
              <a:solidFill>
                <a:schemeClr val="dk1"/>
              </a:solidFill>
              <a:effectLst/>
              <a:latin typeface="+mn-lt"/>
              <a:ea typeface="+mn-ea"/>
              <a:cs typeface="+mn-cs"/>
            </a:rPr>
            <a:t>年度から増加に転じました</a:t>
          </a:r>
          <a:r>
            <a:rPr lang="ja-JP" altLang="en-US" sz="1100" b="0" i="0" baseline="0">
              <a:solidFill>
                <a:schemeClr val="dk1"/>
              </a:solidFill>
              <a:effectLst/>
              <a:latin typeface="+mn-lt"/>
              <a:ea typeface="+mn-ea"/>
              <a:cs typeface="+mn-cs"/>
            </a:rPr>
            <a:t>が、今年度は減少しました</a:t>
          </a:r>
          <a:r>
            <a:rPr lang="ja-JP" altLang="ja-JP" sz="1100" b="0" i="0" baseline="0">
              <a:solidFill>
                <a:schemeClr val="dk1"/>
              </a:solidFill>
              <a:effectLst/>
              <a:latin typeface="+mn-lt"/>
              <a:ea typeface="+mn-ea"/>
              <a:cs typeface="+mn-cs"/>
            </a:rPr>
            <a:t>。これは、</a:t>
          </a:r>
          <a:r>
            <a:rPr lang="ja-JP" altLang="ja-JP" sz="1100">
              <a:solidFill>
                <a:schemeClr val="dk1"/>
              </a:solidFill>
              <a:effectLst/>
              <a:latin typeface="+mn-lt"/>
              <a:ea typeface="+mn-ea"/>
              <a:cs typeface="+mn-cs"/>
            </a:rPr>
            <a:t>被保険者の高齢化に伴う医療費の増加など</a:t>
          </a:r>
          <a:r>
            <a:rPr lang="ja-JP" altLang="en-US" sz="1100">
              <a:solidFill>
                <a:schemeClr val="dk1"/>
              </a:solidFill>
              <a:effectLst/>
              <a:latin typeface="+mn-lt"/>
              <a:ea typeface="+mn-ea"/>
              <a:cs typeface="+mn-cs"/>
            </a:rPr>
            <a:t>が要因</a:t>
          </a:r>
          <a:r>
            <a:rPr lang="ja-JP" altLang="ja-JP" sz="1100">
              <a:solidFill>
                <a:schemeClr val="dk1"/>
              </a:solidFill>
              <a:effectLst/>
              <a:latin typeface="+mn-lt"/>
              <a:ea typeface="+mn-ea"/>
              <a:cs typeface="+mn-cs"/>
            </a:rPr>
            <a:t>です。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については、一般会計においても、実質収支比率同様に、普通交付税を含めた一般財源の確保が厳しい状況となる見込みであり、財政調整基金を始めとする各種基金の運用による財政運営が求められるため注視していく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実質公債費比率の分子の数値は、この数年減少傾向にあり、今年度は</a:t>
          </a:r>
          <a:r>
            <a:rPr lang="ja-JP" altLang="en-US" sz="1100">
              <a:solidFill>
                <a:schemeClr val="dk1"/>
              </a:solidFill>
              <a:effectLst/>
              <a:latin typeface="+mn-lt"/>
              <a:ea typeface="+mn-ea"/>
              <a:cs typeface="+mn-cs"/>
            </a:rPr>
            <a:t>マイナスとなりました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構造を見てみますと、一般会計での元利償還金</a:t>
          </a:r>
          <a:r>
            <a:rPr lang="ja-JP" altLang="en-US" sz="1100">
              <a:solidFill>
                <a:schemeClr val="dk1"/>
              </a:solidFill>
              <a:effectLst/>
              <a:latin typeface="+mn-lt"/>
              <a:ea typeface="+mn-ea"/>
              <a:cs typeface="+mn-cs"/>
            </a:rPr>
            <a:t>において、前年度で償還が終了したものがあったこともあり、前年度比△</a:t>
          </a:r>
          <a:r>
            <a:rPr lang="en-US" altLang="ja-JP" sz="1100">
              <a:solidFill>
                <a:schemeClr val="dk1"/>
              </a:solidFill>
              <a:effectLst/>
              <a:latin typeface="+mn-lt"/>
              <a:ea typeface="+mn-ea"/>
              <a:cs typeface="+mn-cs"/>
            </a:rPr>
            <a:t>16.9</a:t>
          </a:r>
          <a:r>
            <a:rPr lang="ja-JP" altLang="en-US" sz="1100">
              <a:solidFill>
                <a:schemeClr val="dk1"/>
              </a:solidFill>
              <a:effectLst/>
              <a:latin typeface="+mn-lt"/>
              <a:ea typeface="+mn-ea"/>
              <a:cs typeface="+mn-cs"/>
            </a:rPr>
            <a:t>％となりました。また、</a:t>
          </a:r>
          <a:r>
            <a:rPr lang="ja-JP" altLang="ja-JP" sz="1100">
              <a:solidFill>
                <a:schemeClr val="dk1"/>
              </a:solidFill>
              <a:effectLst/>
              <a:latin typeface="+mn-lt"/>
              <a:ea typeface="+mn-ea"/>
              <a:cs typeface="+mn-cs"/>
            </a:rPr>
            <a:t>一部事務組合等の起こした地方債に充てられる負担金は低く抑えられています。一方、控除する都市計画税などの特定財源や交付税算入公債費も増加する方向で推移しています。</a:t>
          </a:r>
          <a:endParaRPr lang="ja-JP" altLang="ja-JP" sz="1400">
            <a:effectLst/>
          </a:endParaRPr>
        </a:p>
        <a:p>
          <a:r>
            <a:rPr lang="ja-JP" altLang="ja-JP" sz="1100">
              <a:solidFill>
                <a:schemeClr val="dk1"/>
              </a:solidFill>
              <a:effectLst/>
              <a:latin typeface="+mn-lt"/>
              <a:ea typeface="+mn-ea"/>
              <a:cs typeface="+mn-cs"/>
            </a:rPr>
            <a:t>　このことから、現段階では健全財政と言えますが、新庁舎建設事業がスタートし、東部小学校校舎建設事業や中学校プール建設事業など大きな事業もあり、また臨時財政対策債の元金償還額も増加する一方であるため、一般会計の元利償還金の増加が見込ま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現在まで、将来負担比率の分子の数値は、将来負担額が充当可能財源等を下回っているため、正の数値として算出されたことはありません。</a:t>
          </a:r>
          <a:endParaRPr lang="ja-JP" altLang="ja-JP" sz="1400">
            <a:effectLst/>
          </a:endParaRPr>
        </a:p>
        <a:p>
          <a:r>
            <a:rPr lang="ja-JP" altLang="ja-JP" sz="1100">
              <a:solidFill>
                <a:schemeClr val="dk1"/>
              </a:solidFill>
              <a:effectLst/>
              <a:latin typeface="+mn-lt"/>
              <a:ea typeface="+mn-ea"/>
              <a:cs typeface="+mn-cs"/>
            </a:rPr>
            <a:t>　構造的には、将来負担額が少しずつ上昇しているものの、充当可能財源等がそれ以上に増加しているため、今のところは健全であると言えます。</a:t>
          </a:r>
          <a:endParaRPr lang="ja-JP" altLang="ja-JP" sz="1400">
            <a:effectLst/>
          </a:endParaRPr>
        </a:p>
        <a:p>
          <a:r>
            <a:rPr lang="ja-JP" altLang="ja-JP" sz="1100">
              <a:solidFill>
                <a:schemeClr val="dk1"/>
              </a:solidFill>
              <a:effectLst/>
              <a:latin typeface="+mn-lt"/>
              <a:ea typeface="+mn-ea"/>
              <a:cs typeface="+mn-cs"/>
            </a:rPr>
            <a:t>　しかし、一般会計等に係る地方債残高は年々増加しており、新庁舎建設事業がスタートし、東部小学校校舎建設事業や中学校プール建設事業など大きな事業もあり、さらに増額が見込まれます。</a:t>
          </a:r>
          <a:endParaRPr lang="ja-JP" altLang="ja-JP" sz="1400">
            <a:effectLst/>
          </a:endParaRPr>
        </a:p>
        <a:p>
          <a:r>
            <a:rPr lang="ja-JP" altLang="ja-JP" sz="1100">
              <a:solidFill>
                <a:schemeClr val="dk1"/>
              </a:solidFill>
              <a:effectLst/>
              <a:latin typeface="+mn-lt"/>
              <a:ea typeface="+mn-ea"/>
              <a:cs typeface="+mn-cs"/>
            </a:rPr>
            <a:t>　また、公営企業債等繰入見込額や組合等負担等見込額についても今後は増加する見込みです。</a:t>
          </a:r>
          <a:endParaRPr lang="ja-JP" altLang="ja-JP" sz="1400">
            <a:effectLst/>
          </a:endParaRPr>
        </a:p>
        <a:p>
          <a:r>
            <a:rPr lang="ja-JP" altLang="ja-JP" sz="1100">
              <a:solidFill>
                <a:schemeClr val="dk1"/>
              </a:solidFill>
              <a:effectLst/>
              <a:latin typeface="+mn-lt"/>
              <a:ea typeface="+mn-ea"/>
              <a:cs typeface="+mn-cs"/>
            </a:rPr>
            <a:t>　一方で充当可能基金については、新庁舎建設に伴い庁舎建設基金の取り崩しをするため減少していきます。</a:t>
          </a:r>
          <a:endParaRPr lang="ja-JP" altLang="ja-JP" sz="1400">
            <a:effectLst/>
          </a:endParaRPr>
        </a:p>
        <a:p>
          <a:r>
            <a:rPr lang="ja-JP" altLang="ja-JP" sz="1100">
              <a:solidFill>
                <a:schemeClr val="dk1"/>
              </a:solidFill>
              <a:effectLst/>
              <a:latin typeface="+mn-lt"/>
              <a:ea typeface="+mn-ea"/>
              <a:cs typeface="+mn-cs"/>
            </a:rPr>
            <a:t>　このように、今後は将来負担額が今以上に増加し、充当可能財源等の減少も見込まれるため、近いうちに将来負担比率が算出されることが予想されます。</a:t>
          </a:r>
          <a:endParaRPr lang="ja-JP" altLang="ja-JP" sz="1400">
            <a:effectLst/>
          </a:endParaRPr>
        </a:p>
        <a:p>
          <a:r>
            <a:rPr lang="ja-JP" altLang="ja-JP" sz="1100">
              <a:solidFill>
                <a:schemeClr val="dk1"/>
              </a:solidFill>
              <a:effectLst/>
              <a:latin typeface="+mn-lt"/>
              <a:ea typeface="+mn-ea"/>
              <a:cs typeface="+mn-cs"/>
            </a:rPr>
            <a:t>　今後は、借入額の圧縮や適債項目の選択などにより、将来の住民の負担を少しでも軽減するように努めていきます</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8278969</v>
      </c>
      <c r="BO4" s="379"/>
      <c r="BP4" s="379"/>
      <c r="BQ4" s="379"/>
      <c r="BR4" s="379"/>
      <c r="BS4" s="379"/>
      <c r="BT4" s="379"/>
      <c r="BU4" s="380"/>
      <c r="BV4" s="378">
        <v>8389532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7744149</v>
      </c>
      <c r="BO5" s="384"/>
      <c r="BP5" s="384"/>
      <c r="BQ5" s="384"/>
      <c r="BR5" s="384"/>
      <c r="BS5" s="384"/>
      <c r="BT5" s="384"/>
      <c r="BU5" s="385"/>
      <c r="BV5" s="383">
        <v>7983743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79.400000000000006</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534820</v>
      </c>
      <c r="BO6" s="384"/>
      <c r="BP6" s="384"/>
      <c r="BQ6" s="384"/>
      <c r="BR6" s="384"/>
      <c r="BS6" s="384"/>
      <c r="BT6" s="384"/>
      <c r="BU6" s="385"/>
      <c r="BV6" s="383">
        <v>405789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88.3</v>
      </c>
      <c r="CU6" s="528"/>
      <c r="CV6" s="528"/>
      <c r="CW6" s="528"/>
      <c r="CX6" s="528"/>
      <c r="CY6" s="528"/>
      <c r="CZ6" s="528"/>
      <c r="DA6" s="529"/>
      <c r="DB6" s="527">
        <v>90.7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77473</v>
      </c>
      <c r="BO7" s="384"/>
      <c r="BP7" s="384"/>
      <c r="BQ7" s="384"/>
      <c r="BR7" s="384"/>
      <c r="BS7" s="384"/>
      <c r="BT7" s="384"/>
      <c r="BU7" s="385"/>
      <c r="BV7" s="383">
        <v>14071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5355177</v>
      </c>
      <c r="CU7" s="384"/>
      <c r="CV7" s="384"/>
      <c r="CW7" s="384"/>
      <c r="CX7" s="384"/>
      <c r="CY7" s="384"/>
      <c r="CZ7" s="384"/>
      <c r="DA7" s="385"/>
      <c r="DB7" s="383">
        <v>5160409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457347</v>
      </c>
      <c r="BO8" s="384"/>
      <c r="BP8" s="384"/>
      <c r="BQ8" s="384"/>
      <c r="BR8" s="384"/>
      <c r="BS8" s="384"/>
      <c r="BT8" s="384"/>
      <c r="BU8" s="385"/>
      <c r="BV8" s="383">
        <v>391718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v>
      </c>
      <c r="CU8" s="491"/>
      <c r="CV8" s="491"/>
      <c r="CW8" s="491"/>
      <c r="CX8" s="491"/>
      <c r="CY8" s="491"/>
      <c r="CZ8" s="491"/>
      <c r="DA8" s="492"/>
      <c r="DB8" s="490">
        <v>0.8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25466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65629</v>
      </c>
      <c r="BO9" s="384"/>
      <c r="BP9" s="384"/>
      <c r="BQ9" s="384"/>
      <c r="BR9" s="384"/>
      <c r="BS9" s="384"/>
      <c r="BT9" s="384"/>
      <c r="BU9" s="385"/>
      <c r="BV9" s="383">
        <v>-7489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5.9</v>
      </c>
      <c r="CU9" s="354"/>
      <c r="CV9" s="354"/>
      <c r="CW9" s="354"/>
      <c r="CX9" s="354"/>
      <c r="CY9" s="354"/>
      <c r="CZ9" s="354"/>
      <c r="DA9" s="355"/>
      <c r="DB9" s="353">
        <v>7.4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24577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411121</v>
      </c>
      <c r="BO10" s="384"/>
      <c r="BP10" s="384"/>
      <c r="BQ10" s="384"/>
      <c r="BR10" s="384"/>
      <c r="BS10" s="384"/>
      <c r="BT10" s="384"/>
      <c r="BU10" s="385"/>
      <c r="BV10" s="383">
        <v>85232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27419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27204</v>
      </c>
      <c r="S13" s="483"/>
      <c r="T13" s="483"/>
      <c r="U13" s="483"/>
      <c r="V13" s="484"/>
      <c r="W13" s="470" t="s">
        <v>124</v>
      </c>
      <c r="X13" s="396"/>
      <c r="Y13" s="396"/>
      <c r="Z13" s="396"/>
      <c r="AA13" s="396"/>
      <c r="AB13" s="397"/>
      <c r="AC13" s="359">
        <v>388</v>
      </c>
      <c r="AD13" s="360"/>
      <c r="AE13" s="360"/>
      <c r="AF13" s="360"/>
      <c r="AG13" s="361"/>
      <c r="AH13" s="359">
        <v>572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476750</v>
      </c>
      <c r="BO13" s="384"/>
      <c r="BP13" s="384"/>
      <c r="BQ13" s="384"/>
      <c r="BR13" s="384"/>
      <c r="BS13" s="384"/>
      <c r="BT13" s="384"/>
      <c r="BU13" s="385"/>
      <c r="BV13" s="383">
        <v>77743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v>
      </c>
      <c r="CU13" s="354"/>
      <c r="CV13" s="354"/>
      <c r="CW13" s="354"/>
      <c r="CX13" s="354"/>
      <c r="CY13" s="354"/>
      <c r="CZ13" s="354"/>
      <c r="DA13" s="355"/>
      <c r="DB13" s="353">
        <v>2.5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27072</v>
      </c>
      <c r="S14" s="483"/>
      <c r="T14" s="483"/>
      <c r="U14" s="483"/>
      <c r="V14" s="484"/>
      <c r="W14" s="485"/>
      <c r="X14" s="399"/>
      <c r="Y14" s="399"/>
      <c r="Z14" s="399"/>
      <c r="AA14" s="399"/>
      <c r="AB14" s="400"/>
      <c r="AC14" s="475">
        <v>3.2</v>
      </c>
      <c r="AD14" s="476"/>
      <c r="AE14" s="476"/>
      <c r="AF14" s="476"/>
      <c r="AG14" s="477"/>
      <c r="AH14" s="475">
        <v>4.5999999999999996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26861</v>
      </c>
      <c r="S15" s="483"/>
      <c r="T15" s="483"/>
      <c r="U15" s="483"/>
      <c r="V15" s="484"/>
      <c r="W15" s="470" t="s">
        <v>131</v>
      </c>
      <c r="X15" s="396"/>
      <c r="Y15" s="396"/>
      <c r="Z15" s="396"/>
      <c r="AA15" s="396"/>
      <c r="AB15" s="397"/>
      <c r="AC15" s="359">
        <v>4347</v>
      </c>
      <c r="AD15" s="360"/>
      <c r="AE15" s="360"/>
      <c r="AF15" s="360"/>
      <c r="AG15" s="361"/>
      <c r="AH15" s="359">
        <v>4649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3104694</v>
      </c>
      <c r="BO15" s="379"/>
      <c r="BP15" s="379"/>
      <c r="BQ15" s="379"/>
      <c r="BR15" s="379"/>
      <c r="BS15" s="379"/>
      <c r="BT15" s="379"/>
      <c r="BU15" s="380"/>
      <c r="BV15" s="378">
        <v>3008838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36.4</v>
      </c>
      <c r="AD16" s="476"/>
      <c r="AE16" s="476"/>
      <c r="AF16" s="476"/>
      <c r="AG16" s="477"/>
      <c r="AH16" s="475">
        <v>37.4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3871236</v>
      </c>
      <c r="BO16" s="384"/>
      <c r="BP16" s="384"/>
      <c r="BQ16" s="384"/>
      <c r="BR16" s="384"/>
      <c r="BS16" s="384"/>
      <c r="BT16" s="384"/>
      <c r="BU16" s="385"/>
      <c r="BV16" s="383">
        <v>3751511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7219</v>
      </c>
      <c r="AD17" s="360"/>
      <c r="AE17" s="360"/>
      <c r="AF17" s="360"/>
      <c r="AG17" s="361"/>
      <c r="AH17" s="359">
        <v>7101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4031001</v>
      </c>
      <c r="BO17" s="384"/>
      <c r="BP17" s="384"/>
      <c r="BQ17" s="384"/>
      <c r="BR17" s="384"/>
      <c r="BS17" s="384"/>
      <c r="BT17" s="384"/>
      <c r="BU17" s="385"/>
      <c r="BV17" s="383">
        <v>3889587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23.94</v>
      </c>
      <c r="M18" s="446"/>
      <c r="N18" s="446"/>
      <c r="O18" s="446"/>
      <c r="P18" s="446"/>
      <c r="Q18" s="446"/>
      <c r="R18" s="447"/>
      <c r="S18" s="447"/>
      <c r="T18" s="447"/>
      <c r="U18" s="447"/>
      <c r="V18" s="448"/>
      <c r="W18" s="462"/>
      <c r="X18" s="463"/>
      <c r="Y18" s="463"/>
      <c r="Z18" s="463"/>
      <c r="AA18" s="463"/>
      <c r="AB18" s="471"/>
      <c r="AC18" s="347">
        <v>60.4</v>
      </c>
      <c r="AD18" s="348"/>
      <c r="AE18" s="348"/>
      <c r="AF18" s="348"/>
      <c r="AG18" s="449"/>
      <c r="AH18" s="347">
        <v>57.1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4411553</v>
      </c>
      <c r="BO18" s="384"/>
      <c r="BP18" s="384"/>
      <c r="BQ18" s="384"/>
      <c r="BR18" s="384"/>
      <c r="BS18" s="384"/>
      <c r="BT18" s="384"/>
      <c r="BU18" s="385"/>
      <c r="BV18" s="383">
        <v>4325417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1064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6385266</v>
      </c>
      <c r="BO19" s="384"/>
      <c r="BP19" s="384"/>
      <c r="BQ19" s="384"/>
      <c r="BR19" s="384"/>
      <c r="BS19" s="384"/>
      <c r="BT19" s="384"/>
      <c r="BU19" s="385"/>
      <c r="BV19" s="383">
        <v>6170000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8518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5445971</v>
      </c>
      <c r="BO23" s="384"/>
      <c r="BP23" s="384"/>
      <c r="BQ23" s="384"/>
      <c r="BR23" s="384"/>
      <c r="BS23" s="384"/>
      <c r="BT23" s="384"/>
      <c r="BU23" s="385"/>
      <c r="BV23" s="383">
        <v>5067532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7720</v>
      </c>
      <c r="R24" s="360"/>
      <c r="S24" s="360"/>
      <c r="T24" s="360"/>
      <c r="U24" s="360"/>
      <c r="V24" s="361"/>
      <c r="W24" s="425"/>
      <c r="X24" s="416"/>
      <c r="Y24" s="417"/>
      <c r="Z24" s="356" t="s">
        <v>154</v>
      </c>
      <c r="AA24" s="357"/>
      <c r="AB24" s="357"/>
      <c r="AC24" s="357"/>
      <c r="AD24" s="357"/>
      <c r="AE24" s="357"/>
      <c r="AF24" s="357"/>
      <c r="AG24" s="358"/>
      <c r="AH24" s="359">
        <v>170</v>
      </c>
      <c r="AI24" s="360"/>
      <c r="AJ24" s="360"/>
      <c r="AK24" s="360"/>
      <c r="AL24" s="361"/>
      <c r="AM24" s="359">
        <v>497930</v>
      </c>
      <c r="AN24" s="360"/>
      <c r="AO24" s="360"/>
      <c r="AP24" s="360"/>
      <c r="AQ24" s="360"/>
      <c r="AR24" s="361"/>
      <c r="AS24" s="359">
        <v>2929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3826054</v>
      </c>
      <c r="BO24" s="384"/>
      <c r="BP24" s="384"/>
      <c r="BQ24" s="384"/>
      <c r="BR24" s="384"/>
      <c r="BS24" s="384"/>
      <c r="BT24" s="384"/>
      <c r="BU24" s="385"/>
      <c r="BV24" s="383">
        <v>3460420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297351</v>
      </c>
      <c r="BO25" s="379"/>
      <c r="BP25" s="379"/>
      <c r="BQ25" s="379"/>
      <c r="BR25" s="379"/>
      <c r="BS25" s="379"/>
      <c r="BT25" s="379"/>
      <c r="BU25" s="380"/>
      <c r="BV25" s="378">
        <v>334067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5930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14658</v>
      </c>
      <c r="AN26" s="360"/>
      <c r="AO26" s="360"/>
      <c r="AP26" s="360"/>
      <c r="AQ26" s="360"/>
      <c r="AR26" s="361"/>
      <c r="AS26" s="359">
        <v>2094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3460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19064</v>
      </c>
      <c r="AN27" s="360"/>
      <c r="AO27" s="360"/>
      <c r="AP27" s="360"/>
      <c r="AQ27" s="360"/>
      <c r="AR27" s="361"/>
      <c r="AS27" s="359">
        <v>2383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498470</v>
      </c>
      <c r="BO27" s="387"/>
      <c r="BP27" s="387"/>
      <c r="BQ27" s="387"/>
      <c r="BR27" s="387"/>
      <c r="BS27" s="387"/>
      <c r="BT27" s="387"/>
      <c r="BU27" s="388"/>
      <c r="BV27" s="386">
        <v>498332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2408979</v>
      </c>
      <c r="BO28" s="379"/>
      <c r="BP28" s="379"/>
      <c r="BQ28" s="379"/>
      <c r="BR28" s="379"/>
      <c r="BS28" s="379"/>
      <c r="BT28" s="379"/>
      <c r="BU28" s="380"/>
      <c r="BV28" s="378">
        <v>1997858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2370</v>
      </c>
      <c r="R29" s="360"/>
      <c r="S29" s="360"/>
      <c r="T29" s="360"/>
      <c r="U29" s="360"/>
      <c r="V29" s="361"/>
      <c r="W29" s="425"/>
      <c r="X29" s="416"/>
      <c r="Y29" s="417"/>
      <c r="Z29" s="356" t="s">
        <v>170</v>
      </c>
      <c r="AA29" s="357"/>
      <c r="AB29" s="357"/>
      <c r="AC29" s="357"/>
      <c r="AD29" s="357"/>
      <c r="AE29" s="357"/>
      <c r="AF29" s="357"/>
      <c r="AG29" s="358"/>
      <c r="AH29" s="359">
        <v>178</v>
      </c>
      <c r="AI29" s="360"/>
      <c r="AJ29" s="360"/>
      <c r="AK29" s="360"/>
      <c r="AL29" s="361"/>
      <c r="AM29" s="359">
        <v>516994</v>
      </c>
      <c r="AN29" s="360"/>
      <c r="AO29" s="360"/>
      <c r="AP29" s="360"/>
      <c r="AQ29" s="360"/>
      <c r="AR29" s="361"/>
      <c r="AS29" s="359">
        <v>2904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323</v>
      </c>
      <c r="BO29" s="384"/>
      <c r="BP29" s="384"/>
      <c r="BQ29" s="384"/>
      <c r="BR29" s="384"/>
      <c r="BS29" s="384"/>
      <c r="BT29" s="384"/>
      <c r="BU29" s="385"/>
      <c r="BV29" s="383">
        <v>323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1104502</v>
      </c>
      <c r="BO30" s="387"/>
      <c r="BP30" s="387"/>
      <c r="BQ30" s="387"/>
      <c r="BR30" s="387"/>
      <c r="BS30" s="387"/>
      <c r="BT30" s="387"/>
      <c r="BU30" s="388"/>
      <c r="BV30" s="386">
        <v>1142345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愛知県市町村職員退職手当組合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半田土地開発公社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知多中部広域事務組合（一般会計）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知多中部広域事務組合（指令センター特別会計）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東部知多衛生組合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知多地区農業共済事務組合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愛知県後期高齢者医療広域連合（一般会計）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愛知県後期高齢者医療広域連合（後期高齢者医療特別会計）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3961</v>
      </c>
      <c r="J41" s="83">
        <v>4161</v>
      </c>
      <c r="K41" s="83">
        <v>4408</v>
      </c>
      <c r="L41" s="83">
        <v>5068</v>
      </c>
      <c r="M41" s="84">
        <v>5446</v>
      </c>
    </row>
    <row r="42" spans="2:13" ht="27.75" customHeight="1">
      <c r="B42" s="1169"/>
      <c r="C42" s="1170"/>
      <c r="D42" s="85"/>
      <c r="E42" s="1173" t="s">
        <v>26</v>
      </c>
      <c r="F42" s="1173"/>
      <c r="G42" s="1173"/>
      <c r="H42" s="1174"/>
      <c r="I42" s="86">
        <v>442</v>
      </c>
      <c r="J42" s="87">
        <v>405</v>
      </c>
      <c r="K42" s="87">
        <v>368</v>
      </c>
      <c r="L42" s="87">
        <v>331</v>
      </c>
      <c r="M42" s="88">
        <v>294</v>
      </c>
    </row>
    <row r="43" spans="2:13" ht="27.75" customHeight="1">
      <c r="B43" s="1169"/>
      <c r="C43" s="1170"/>
      <c r="D43" s="85"/>
      <c r="E43" s="1173" t="s">
        <v>27</v>
      </c>
      <c r="F43" s="1173"/>
      <c r="G43" s="1173"/>
      <c r="H43" s="1174"/>
      <c r="I43" s="86">
        <v>4786</v>
      </c>
      <c r="J43" s="87">
        <v>4940</v>
      </c>
      <c r="K43" s="87">
        <v>4614</v>
      </c>
      <c r="L43" s="87">
        <v>4286</v>
      </c>
      <c r="M43" s="88">
        <v>4022</v>
      </c>
    </row>
    <row r="44" spans="2:13" ht="27.75" customHeight="1">
      <c r="B44" s="1169"/>
      <c r="C44" s="1170"/>
      <c r="D44" s="85"/>
      <c r="E44" s="1173" t="s">
        <v>28</v>
      </c>
      <c r="F44" s="1173"/>
      <c r="G44" s="1173"/>
      <c r="H44" s="1174"/>
      <c r="I44" s="86">
        <v>176</v>
      </c>
      <c r="J44" s="87">
        <v>161</v>
      </c>
      <c r="K44" s="87">
        <v>156</v>
      </c>
      <c r="L44" s="87">
        <v>131</v>
      </c>
      <c r="M44" s="88">
        <v>154</v>
      </c>
    </row>
    <row r="45" spans="2:13" ht="27.75" customHeight="1">
      <c r="B45" s="1169"/>
      <c r="C45" s="1170"/>
      <c r="D45" s="85"/>
      <c r="E45" s="1173" t="s">
        <v>29</v>
      </c>
      <c r="F45" s="1173"/>
      <c r="G45" s="1173"/>
      <c r="H45" s="1174"/>
      <c r="I45" s="86">
        <v>1498</v>
      </c>
      <c r="J45" s="87">
        <v>1561</v>
      </c>
      <c r="K45" s="87">
        <v>1563</v>
      </c>
      <c r="L45" s="87">
        <v>1480</v>
      </c>
      <c r="M45" s="88">
        <v>1683</v>
      </c>
    </row>
    <row r="46" spans="2:13" ht="27.75" customHeight="1">
      <c r="B46" s="1169"/>
      <c r="C46" s="1170"/>
      <c r="D46" s="85"/>
      <c r="E46" s="1173" t="s">
        <v>30</v>
      </c>
      <c r="F46" s="1173"/>
      <c r="G46" s="1173"/>
      <c r="H46" s="1174"/>
      <c r="I46" s="86">
        <v>5</v>
      </c>
      <c r="J46" s="87">
        <v>5</v>
      </c>
      <c r="K46" s="87">
        <v>1</v>
      </c>
      <c r="L46" s="87">
        <v>1</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2772</v>
      </c>
      <c r="J49" s="87">
        <v>2963</v>
      </c>
      <c r="K49" s="87">
        <v>3237</v>
      </c>
      <c r="L49" s="87">
        <v>3464</v>
      </c>
      <c r="M49" s="88">
        <v>3807</v>
      </c>
    </row>
    <row r="50" spans="2:13" ht="27.75" customHeight="1">
      <c r="B50" s="1169"/>
      <c r="C50" s="1170"/>
      <c r="D50" s="85"/>
      <c r="E50" s="1173" t="s">
        <v>35</v>
      </c>
      <c r="F50" s="1173"/>
      <c r="G50" s="1173"/>
      <c r="H50" s="1174"/>
      <c r="I50" s="86">
        <v>3250</v>
      </c>
      <c r="J50" s="87">
        <v>3186</v>
      </c>
      <c r="K50" s="87">
        <v>3146</v>
      </c>
      <c r="L50" s="87">
        <v>3278</v>
      </c>
      <c r="M50" s="88">
        <v>3329</v>
      </c>
    </row>
    <row r="51" spans="2:13" ht="27.75" customHeight="1">
      <c r="B51" s="1171"/>
      <c r="C51" s="1172"/>
      <c r="D51" s="85"/>
      <c r="E51" s="1173" t="s">
        <v>36</v>
      </c>
      <c r="F51" s="1173"/>
      <c r="G51" s="1173"/>
      <c r="H51" s="1174"/>
      <c r="I51" s="86">
        <v>5990</v>
      </c>
      <c r="J51" s="87">
        <v>6307</v>
      </c>
      <c r="K51" s="87">
        <v>6501</v>
      </c>
      <c r="L51" s="87">
        <v>6822</v>
      </c>
      <c r="M51" s="88">
        <v>7075</v>
      </c>
    </row>
    <row r="52" spans="2:13" ht="27.75" customHeight="1" thickBot="1">
      <c r="B52" s="1175" t="s">
        <v>37</v>
      </c>
      <c r="C52" s="1176"/>
      <c r="D52" s="90"/>
      <c r="E52" s="1177" t="s">
        <v>38</v>
      </c>
      <c r="F52" s="1177"/>
      <c r="G52" s="1177"/>
      <c r="H52" s="1178"/>
      <c r="I52" s="91">
        <v>-1146</v>
      </c>
      <c r="J52" s="92">
        <v>-1223</v>
      </c>
      <c r="K52" s="92">
        <v>-1773</v>
      </c>
      <c r="L52" s="92">
        <v>-2268</v>
      </c>
      <c r="M52" s="93">
        <v>-2614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29883</v>
      </c>
      <c r="E3" s="116"/>
      <c r="F3" s="117">
        <v>47258</v>
      </c>
      <c r="G3" s="118"/>
      <c r="H3" s="119"/>
    </row>
    <row r="4" spans="1:8">
      <c r="A4" s="120"/>
      <c r="B4" s="121"/>
      <c r="C4" s="122"/>
      <c r="D4" s="123">
        <v>27105</v>
      </c>
      <c r="E4" s="124"/>
      <c r="F4" s="125">
        <v>27842</v>
      </c>
      <c r="G4" s="126"/>
      <c r="H4" s="127"/>
    </row>
    <row r="5" spans="1:8">
      <c r="A5" s="108" t="s">
        <v>509</v>
      </c>
      <c r="B5" s="113"/>
      <c r="C5" s="114"/>
      <c r="D5" s="115">
        <v>21019</v>
      </c>
      <c r="E5" s="116"/>
      <c r="F5" s="117">
        <v>49426</v>
      </c>
      <c r="G5" s="118"/>
      <c r="H5" s="119"/>
    </row>
    <row r="6" spans="1:8">
      <c r="A6" s="120"/>
      <c r="B6" s="121"/>
      <c r="C6" s="122"/>
      <c r="D6" s="123">
        <v>17580</v>
      </c>
      <c r="E6" s="124"/>
      <c r="F6" s="125">
        <v>26568</v>
      </c>
      <c r="G6" s="126"/>
      <c r="H6" s="127"/>
    </row>
    <row r="7" spans="1:8">
      <c r="A7" s="108" t="s">
        <v>510</v>
      </c>
      <c r="B7" s="113"/>
      <c r="C7" s="114"/>
      <c r="D7" s="115">
        <v>21894</v>
      </c>
      <c r="E7" s="116"/>
      <c r="F7" s="117">
        <v>42839</v>
      </c>
      <c r="G7" s="118"/>
      <c r="H7" s="119"/>
    </row>
    <row r="8" spans="1:8">
      <c r="A8" s="120"/>
      <c r="B8" s="121"/>
      <c r="C8" s="122"/>
      <c r="D8" s="123">
        <v>18565</v>
      </c>
      <c r="E8" s="124"/>
      <c r="F8" s="125">
        <v>22027</v>
      </c>
      <c r="G8" s="126"/>
      <c r="H8" s="127"/>
    </row>
    <row r="9" spans="1:8">
      <c r="A9" s="108" t="s">
        <v>511</v>
      </c>
      <c r="B9" s="113"/>
      <c r="C9" s="114"/>
      <c r="D9" s="115">
        <v>36684</v>
      </c>
      <c r="E9" s="116"/>
      <c r="F9" s="117">
        <v>46819</v>
      </c>
      <c r="G9" s="118"/>
      <c r="H9" s="119"/>
    </row>
    <row r="10" spans="1:8">
      <c r="A10" s="120"/>
      <c r="B10" s="121"/>
      <c r="C10" s="122"/>
      <c r="D10" s="123">
        <v>34072</v>
      </c>
      <c r="E10" s="124"/>
      <c r="F10" s="125">
        <v>24121</v>
      </c>
      <c r="G10" s="126"/>
      <c r="H10" s="127"/>
    </row>
    <row r="11" spans="1:8">
      <c r="A11" s="108" t="s">
        <v>512</v>
      </c>
      <c r="B11" s="113"/>
      <c r="C11" s="114"/>
      <c r="D11" s="115">
        <v>21620</v>
      </c>
      <c r="E11" s="116"/>
      <c r="F11" s="117">
        <v>53270</v>
      </c>
      <c r="G11" s="118"/>
      <c r="H11" s="119"/>
    </row>
    <row r="12" spans="1:8">
      <c r="A12" s="120"/>
      <c r="B12" s="121"/>
      <c r="C12" s="128"/>
      <c r="D12" s="123">
        <v>17500</v>
      </c>
      <c r="E12" s="124"/>
      <c r="F12" s="125">
        <v>24316</v>
      </c>
      <c r="G12" s="126"/>
      <c r="H12" s="127"/>
    </row>
    <row r="13" spans="1:8">
      <c r="A13" s="108"/>
      <c r="B13" s="113"/>
      <c r="C13" s="129"/>
      <c r="D13" s="130">
        <v>26220</v>
      </c>
      <c r="E13" s="131"/>
      <c r="F13" s="132">
        <v>47922</v>
      </c>
      <c r="G13" s="133"/>
      <c r="H13" s="119"/>
    </row>
    <row r="14" spans="1:8">
      <c r="A14" s="120"/>
      <c r="B14" s="121"/>
      <c r="C14" s="122"/>
      <c r="D14" s="123">
        <v>22964</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6.36</v>
      </c>
      <c r="C19" s="134">
        <f>ROUND(VALUE(SUBSTITUTE(実質収支比率等に係る経年分析!G$48,"▲","-")),2)</f>
        <v>6.53</v>
      </c>
      <c r="D19" s="134">
        <f>ROUND(VALUE(SUBSTITUTE(実質収支比率等に係る経年分析!H$48,"▲","-")),2)</f>
        <v>7.84</v>
      </c>
      <c r="E19" s="134">
        <f>ROUND(VALUE(SUBSTITUTE(実質収支比率等に係る経年分析!I$48,"▲","-")),2)</f>
        <v>7.59</v>
      </c>
      <c r="F19" s="134">
        <f>ROUND(VALUE(SUBSTITUTE(実質収支比率等に係る経年分析!J$48,"▲","-")),2)</f>
        <v>8.5399999999999991</v>
      </c>
    </row>
    <row r="20" spans="1:11">
      <c r="A20" s="134" t="s">
        <v>43</v>
      </c>
      <c r="B20" s="134">
        <f>ROUND(VALUE(SUBSTITUTE(実質収支比率等に係る経年分析!F$47,"▲","-")),2)</f>
        <v>27.33</v>
      </c>
      <c r="C20" s="134">
        <f>ROUND(VALUE(SUBSTITUTE(実質収支比率等に係る経年分析!G$47,"▲","-")),2)</f>
        <v>33.49</v>
      </c>
      <c r="D20" s="134">
        <f>ROUND(VALUE(SUBSTITUTE(実質収支比率等に係る経年分析!H$47,"▲","-")),2)</f>
        <v>37.549999999999997</v>
      </c>
      <c r="E20" s="134">
        <f>ROUND(VALUE(SUBSTITUTE(実質収支比率等に係る経年分析!I$47,"▲","-")),2)</f>
        <v>38.72</v>
      </c>
      <c r="F20" s="134">
        <f>ROUND(VALUE(SUBSTITUTE(実質収支比率等に係る経年分析!J$47,"▲","-")),2)</f>
        <v>44.98</v>
      </c>
    </row>
    <row r="21" spans="1:11">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7.13</v>
      </c>
      <c r="D21" s="134">
        <f>IF(ISNUMBER(VALUE(SUBSTITUTE(実質収支比率等に係る経年分析!H$49,"▲","-"))),ROUND(VALUE(SUBSTITUTE(実質収支比率等に係る経年分析!H$49,"▲","-")),2),NA())</f>
        <v>6.17</v>
      </c>
      <c r="E21" s="134">
        <f>IF(ISNUMBER(VALUE(SUBSTITUTE(実質収支比率等に係る経年分析!I$49,"▲","-"))),ROUND(VALUE(SUBSTITUTE(実質収支比率等に係る経年分析!I$49,"▲","-")),2),NA())</f>
        <v>1.51</v>
      </c>
      <c r="F21" s="134">
        <f>IF(ISNUMBER(VALUE(SUBSTITUTE(実質収支比率等に係る経年分析!J$49,"▲","-"))),ROUND(VALUE(SUBSTITUTE(実質収支比率等に係る経年分析!J$49,"▲","-")),2),NA())</f>
        <v>8.9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1.1599999999999999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8.5399999999999991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17.920000000000002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634</v>
      </c>
      <c r="E42" s="136"/>
      <c r="F42" s="136"/>
      <c r="G42" s="136">
        <f>'実質公債費比率（分子）の構造'!L$52</f>
        <v>668</v>
      </c>
      <c r="H42" s="136"/>
      <c r="I42" s="136"/>
      <c r="J42" s="136">
        <f>'実質公債費比率（分子）の構造'!M$52</f>
        <v>705</v>
      </c>
      <c r="K42" s="136"/>
      <c r="L42" s="136"/>
      <c r="M42" s="136">
        <f>'実質公債費比率（分子）の構造'!N$52</f>
        <v>720</v>
      </c>
      <c r="N42" s="136"/>
      <c r="O42" s="136"/>
      <c r="P42" s="136">
        <f>'実質公債費比率（分子）の構造'!O$52</f>
        <v>738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37</v>
      </c>
      <c r="I44" s="136"/>
      <c r="J44" s="136"/>
      <c r="K44" s="136">
        <f>'実質公債費比率（分子）の構造'!N$50</f>
        <v>37</v>
      </c>
      <c r="L44" s="136"/>
      <c r="M44" s="136"/>
      <c r="N44" s="136">
        <f>'実質公債費比率（分子）の構造'!O$50</f>
        <v>37</v>
      </c>
      <c r="O44" s="136"/>
      <c r="P44" s="136"/>
    </row>
    <row r="45" spans="1:16">
      <c r="A45" s="136" t="s">
        <v>54</v>
      </c>
      <c r="B45" s="136">
        <f>'実質公債費比率（分子）の構造'!K$49</f>
        <v>77</v>
      </c>
      <c r="C45" s="136"/>
      <c r="D45" s="136"/>
      <c r="E45" s="136">
        <f>'実質公債費比率（分子）の構造'!L$49</f>
        <v>60</v>
      </c>
      <c r="F45" s="136"/>
      <c r="G45" s="136"/>
      <c r="H45" s="136">
        <f>'実質公債費比率（分子）の構造'!M$49</f>
        <v>38</v>
      </c>
      <c r="I45" s="136"/>
      <c r="J45" s="136"/>
      <c r="K45" s="136">
        <f>'実質公債費比率（分子）の構造'!N$49</f>
        <v>26</v>
      </c>
      <c r="L45" s="136"/>
      <c r="M45" s="136"/>
      <c r="N45" s="136">
        <f>'実質公債費比率（分子）の構造'!O$49</f>
        <v>27</v>
      </c>
      <c r="O45" s="136"/>
      <c r="P45" s="136"/>
    </row>
    <row r="46" spans="1:16">
      <c r="A46" s="136" t="s">
        <v>55</v>
      </c>
      <c r="B46" s="136">
        <f>'実質公債費比率（分子）の構造'!K$48</f>
        <v>292</v>
      </c>
      <c r="C46" s="136"/>
      <c r="D46" s="136"/>
      <c r="E46" s="136">
        <f>'実質公債費比率（分子）の構造'!L$48</f>
        <v>285</v>
      </c>
      <c r="F46" s="136"/>
      <c r="G46" s="136"/>
      <c r="H46" s="136">
        <f>'実質公債費比率（分子）の構造'!M$48</f>
        <v>264</v>
      </c>
      <c r="I46" s="136"/>
      <c r="J46" s="136"/>
      <c r="K46" s="136">
        <f>'実質公債費比率（分子）の構造'!N$48</f>
        <v>273</v>
      </c>
      <c r="L46" s="136"/>
      <c r="M46" s="136"/>
      <c r="N46" s="136">
        <f>'実質公債費比率（分子）の構造'!O$48</f>
        <v>275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458</v>
      </c>
      <c r="C49" s="136"/>
      <c r="D49" s="136"/>
      <c r="E49" s="136">
        <f>'実質公債費比率（分子）の構造'!L$45</f>
        <v>469</v>
      </c>
      <c r="F49" s="136"/>
      <c r="G49" s="136"/>
      <c r="H49" s="136">
        <f>'実質公債費比率（分子）の構造'!M$45</f>
        <v>459</v>
      </c>
      <c r="I49" s="136"/>
      <c r="J49" s="136"/>
      <c r="K49" s="136">
        <f>'実質公債費比率（分子）の構造'!N$45</f>
        <v>456</v>
      </c>
      <c r="L49" s="136"/>
      <c r="M49" s="136"/>
      <c r="N49" s="136">
        <f>'実質公債費比率（分子）の構造'!O$45</f>
        <v>379</v>
      </c>
      <c r="O49" s="136"/>
      <c r="P49" s="136"/>
    </row>
    <row r="50" spans="1:16">
      <c r="A50" s="136" t="s">
        <v>59</v>
      </c>
      <c r="B50" s="136" t="e">
        <f>NA()</f>
        <v>#N/A</v>
      </c>
      <c r="C50" s="136">
        <f>IF(ISNUMBER('実質公債費比率（分子）の構造'!K$53),'実質公債費比率（分子）の構造'!K$53,NA())</f>
        <v>193</v>
      </c>
      <c r="D50" s="136" t="e">
        <f>NA()</f>
        <v>#N/A</v>
      </c>
      <c r="E50" s="136" t="e">
        <f>NA()</f>
        <v>#N/A</v>
      </c>
      <c r="F50" s="136">
        <f>IF(ISNUMBER('実質公債費比率（分子）の構造'!L$53),'実質公債費比率（分子）の構造'!L$53,NA())</f>
        <v>146</v>
      </c>
      <c r="G50" s="136" t="e">
        <f>NA()</f>
        <v>#N/A</v>
      </c>
      <c r="H50" s="136" t="e">
        <f>NA()</f>
        <v>#N/A</v>
      </c>
      <c r="I50" s="136">
        <f>IF(ISNUMBER('実質公債費比率（分子）の構造'!M$53),'実質公債費比率（分子）の構造'!M$53,NA())</f>
        <v>93</v>
      </c>
      <c r="J50" s="136" t="e">
        <f>NA()</f>
        <v>#N/A</v>
      </c>
      <c r="K50" s="136" t="e">
        <f>NA()</f>
        <v>#N/A</v>
      </c>
      <c r="L50" s="136">
        <f>IF(ISNUMBER('実質公債費比率（分子）の構造'!N$53),'実質公債費比率（分子）の構造'!N$53,NA())</f>
        <v>72</v>
      </c>
      <c r="M50" s="136" t="e">
        <f>NA()</f>
        <v>#N/A</v>
      </c>
      <c r="N50" s="136" t="e">
        <f>NA()</f>
        <v>#N/A</v>
      </c>
      <c r="O50" s="136">
        <f>IF(ISNUMBER('実質公債費比率（分子）の構造'!O$53),'実質公債費比率（分子）の構造'!O$53,NA())</f>
        <v>-20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5990</v>
      </c>
      <c r="E56" s="135"/>
      <c r="F56" s="135"/>
      <c r="G56" s="135">
        <f>'将来負担比率（分子）の構造'!J$51</f>
        <v>6307</v>
      </c>
      <c r="H56" s="135"/>
      <c r="I56" s="135"/>
      <c r="J56" s="135">
        <f>'将来負担比率（分子）の構造'!K$51</f>
        <v>6501</v>
      </c>
      <c r="K56" s="135"/>
      <c r="L56" s="135"/>
      <c r="M56" s="135">
        <f>'将来負担比率（分子）の構造'!L$51</f>
        <v>6822</v>
      </c>
      <c r="N56" s="135"/>
      <c r="O56" s="135"/>
      <c r="P56" s="135">
        <f>'将来負担比率（分子）の構造'!M$51</f>
        <v>7075</v>
      </c>
    </row>
    <row r="57" spans="1:16">
      <c r="A57" s="135" t="s">
        <v>35</v>
      </c>
      <c r="B57" s="135"/>
      <c r="C57" s="135"/>
      <c r="D57" s="135">
        <f>'将来負担比率（分子）の構造'!I$50</f>
        <v>3250</v>
      </c>
      <c r="E57" s="135"/>
      <c r="F57" s="135"/>
      <c r="G57" s="135">
        <f>'将来負担比率（分子）の構造'!J$50</f>
        <v>3186</v>
      </c>
      <c r="H57" s="135"/>
      <c r="I57" s="135"/>
      <c r="J57" s="135">
        <f>'将来負担比率（分子）の構造'!K$50</f>
        <v>3146</v>
      </c>
      <c r="K57" s="135"/>
      <c r="L57" s="135"/>
      <c r="M57" s="135">
        <f>'将来負担比率（分子）の構造'!L$50</f>
        <v>3278</v>
      </c>
      <c r="N57" s="135"/>
      <c r="O57" s="135"/>
      <c r="P57" s="135">
        <f>'将来負担比率（分子）の構造'!M$50</f>
        <v>3329</v>
      </c>
    </row>
    <row r="58" spans="1:16">
      <c r="A58" s="135" t="s">
        <v>34</v>
      </c>
      <c r="B58" s="135"/>
      <c r="C58" s="135"/>
      <c r="D58" s="135">
        <f>'将来負担比率（分子）の構造'!I$49</f>
        <v>2772</v>
      </c>
      <c r="E58" s="135"/>
      <c r="F58" s="135"/>
      <c r="G58" s="135">
        <f>'将来負担比率（分子）の構造'!J$49</f>
        <v>2963</v>
      </c>
      <c r="H58" s="135"/>
      <c r="I58" s="135"/>
      <c r="J58" s="135">
        <f>'将来負担比率（分子）の構造'!K$49</f>
        <v>3237</v>
      </c>
      <c r="K58" s="135"/>
      <c r="L58" s="135"/>
      <c r="M58" s="135">
        <f>'将来負担比率（分子）の構造'!L$49</f>
        <v>3464</v>
      </c>
      <c r="N58" s="135"/>
      <c r="O58" s="135"/>
      <c r="P58" s="135">
        <f>'将来負担比率（分子）の構造'!M$49</f>
        <v>3807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5</v>
      </c>
      <c r="F61" s="135"/>
      <c r="G61" s="135"/>
      <c r="H61" s="135">
        <f>'将来負担比率（分子）の構造'!K$46</f>
        <v>1</v>
      </c>
      <c r="I61" s="135"/>
      <c r="J61" s="135"/>
      <c r="K61" s="135">
        <f>'将来負担比率（分子）の構造'!L$46</f>
        <v>1</v>
      </c>
      <c r="L61" s="135"/>
      <c r="M61" s="135"/>
      <c r="N61" s="135" t="str">
        <f>'将来負担比率（分子）の構造'!M$46</f>
        <v>-</v>
      </c>
      <c r="O61" s="135"/>
      <c r="P61" s="135"/>
    </row>
    <row r="62" spans="1:16">
      <c r="A62" s="135" t="s">
        <v>29</v>
      </c>
      <c r="B62" s="135">
        <f>'将来負担比率（分子）の構造'!I$45</f>
        <v>1498</v>
      </c>
      <c r="C62" s="135"/>
      <c r="D62" s="135"/>
      <c r="E62" s="135">
        <f>'将来負担比率（分子）の構造'!J$45</f>
        <v>1561</v>
      </c>
      <c r="F62" s="135"/>
      <c r="G62" s="135"/>
      <c r="H62" s="135">
        <f>'将来負担比率（分子）の構造'!K$45</f>
        <v>1563</v>
      </c>
      <c r="I62" s="135"/>
      <c r="J62" s="135"/>
      <c r="K62" s="135">
        <f>'将来負担比率（分子）の構造'!L$45</f>
        <v>1480</v>
      </c>
      <c r="L62" s="135"/>
      <c r="M62" s="135"/>
      <c r="N62" s="135">
        <f>'将来負担比率（分子）の構造'!M$45</f>
        <v>1683</v>
      </c>
      <c r="O62" s="135"/>
      <c r="P62" s="135"/>
    </row>
    <row r="63" spans="1:16">
      <c r="A63" s="135" t="s">
        <v>28</v>
      </c>
      <c r="B63" s="135">
        <f>'将来負担比率（分子）の構造'!I$44</f>
        <v>176</v>
      </c>
      <c r="C63" s="135"/>
      <c r="D63" s="135"/>
      <c r="E63" s="135">
        <f>'将来負担比率（分子）の構造'!J$44</f>
        <v>161</v>
      </c>
      <c r="F63" s="135"/>
      <c r="G63" s="135"/>
      <c r="H63" s="135">
        <f>'将来負担比率（分子）の構造'!K$44</f>
        <v>156</v>
      </c>
      <c r="I63" s="135"/>
      <c r="J63" s="135"/>
      <c r="K63" s="135">
        <f>'将来負担比率（分子）の構造'!L$44</f>
        <v>131</v>
      </c>
      <c r="L63" s="135"/>
      <c r="M63" s="135"/>
      <c r="N63" s="135">
        <f>'将来負担比率（分子）の構造'!M$44</f>
        <v>154</v>
      </c>
      <c r="O63" s="135"/>
      <c r="P63" s="135"/>
    </row>
    <row r="64" spans="1:16">
      <c r="A64" s="135" t="s">
        <v>27</v>
      </c>
      <c r="B64" s="135">
        <f>'将来負担比率（分子）の構造'!I$43</f>
        <v>4786</v>
      </c>
      <c r="C64" s="135"/>
      <c r="D64" s="135"/>
      <c r="E64" s="135">
        <f>'将来負担比率（分子）の構造'!J$43</f>
        <v>4940</v>
      </c>
      <c r="F64" s="135"/>
      <c r="G64" s="135"/>
      <c r="H64" s="135">
        <f>'将来負担比率（分子）の構造'!K$43</f>
        <v>4614</v>
      </c>
      <c r="I64" s="135"/>
      <c r="J64" s="135"/>
      <c r="K64" s="135">
        <f>'将来負担比率（分子）の構造'!L$43</f>
        <v>4286</v>
      </c>
      <c r="L64" s="135"/>
      <c r="M64" s="135"/>
      <c r="N64" s="135">
        <f>'将来負担比率（分子）の構造'!M$43</f>
        <v>4022</v>
      </c>
      <c r="O64" s="135"/>
      <c r="P64" s="135"/>
    </row>
    <row r="65" spans="1:16">
      <c r="A65" s="135" t="s">
        <v>26</v>
      </c>
      <c r="B65" s="135">
        <f>'将来負担比率（分子）の構造'!I$42</f>
        <v>442</v>
      </c>
      <c r="C65" s="135"/>
      <c r="D65" s="135"/>
      <c r="E65" s="135">
        <f>'将来負担比率（分子）の構造'!J$42</f>
        <v>405</v>
      </c>
      <c r="F65" s="135"/>
      <c r="G65" s="135"/>
      <c r="H65" s="135">
        <f>'将来負担比率（分子）の構造'!K$42</f>
        <v>368</v>
      </c>
      <c r="I65" s="135"/>
      <c r="J65" s="135"/>
      <c r="K65" s="135">
        <f>'将来負担比率（分子）の構造'!L$42</f>
        <v>331</v>
      </c>
      <c r="L65" s="135"/>
      <c r="M65" s="135"/>
      <c r="N65" s="135">
        <f>'将来負担比率（分子）の構造'!M$42</f>
        <v>294</v>
      </c>
      <c r="O65" s="135"/>
      <c r="P65" s="135"/>
    </row>
    <row r="66" spans="1:16">
      <c r="A66" s="135" t="s">
        <v>25</v>
      </c>
      <c r="B66" s="135">
        <f>'将来負担比率（分子）の構造'!I$41</f>
        <v>3961</v>
      </c>
      <c r="C66" s="135"/>
      <c r="D66" s="135"/>
      <c r="E66" s="135">
        <f>'将来負担比率（分子）の構造'!J$41</f>
        <v>4161</v>
      </c>
      <c r="F66" s="135"/>
      <c r="G66" s="135"/>
      <c r="H66" s="135">
        <f>'将来負担比率（分子）の構造'!K$41</f>
        <v>4408</v>
      </c>
      <c r="I66" s="135"/>
      <c r="J66" s="135"/>
      <c r="K66" s="135">
        <f>'将来負担比率（分子）の構造'!L$41</f>
        <v>5068</v>
      </c>
      <c r="L66" s="135"/>
      <c r="M66" s="135"/>
      <c r="N66" s="135">
        <f>'将来負担比率（分子）の構造'!M$41</f>
        <v>5446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4013515</v>
      </c>
      <c r="S5" s="637"/>
      <c r="T5" s="637"/>
      <c r="U5" s="637"/>
      <c r="V5" s="637"/>
      <c r="W5" s="637"/>
      <c r="X5" s="637"/>
      <c r="Y5" s="684"/>
      <c r="Z5" s="697">
        <v>48.5</v>
      </c>
      <c r="AA5" s="697"/>
      <c r="AB5" s="697"/>
      <c r="AC5" s="697"/>
      <c r="AD5" s="698">
        <v>3739825</v>
      </c>
      <c r="AE5" s="698"/>
      <c r="AF5" s="698"/>
      <c r="AG5" s="698"/>
      <c r="AH5" s="698"/>
      <c r="AI5" s="698"/>
      <c r="AJ5" s="698"/>
      <c r="AK5" s="698"/>
      <c r="AL5" s="685">
        <v>74.8</v>
      </c>
      <c r="AM5" s="654"/>
      <c r="AN5" s="654"/>
      <c r="AO5" s="686"/>
      <c r="AP5" s="673" t="s">
        <v>208</v>
      </c>
      <c r="AQ5" s="674"/>
      <c r="AR5" s="674"/>
      <c r="AS5" s="674"/>
      <c r="AT5" s="674"/>
      <c r="AU5" s="674"/>
      <c r="AV5" s="674"/>
      <c r="AW5" s="674"/>
      <c r="AX5" s="674"/>
      <c r="AY5" s="674"/>
      <c r="AZ5" s="674"/>
      <c r="BA5" s="674"/>
      <c r="BB5" s="674"/>
      <c r="BC5" s="674"/>
      <c r="BD5" s="674"/>
      <c r="BE5" s="674"/>
      <c r="BF5" s="675"/>
      <c r="BG5" s="586">
        <v>3739825</v>
      </c>
      <c r="BH5" s="587"/>
      <c r="BI5" s="587"/>
      <c r="BJ5" s="587"/>
      <c r="BK5" s="587"/>
      <c r="BL5" s="587"/>
      <c r="BM5" s="587"/>
      <c r="BN5" s="588"/>
      <c r="BO5" s="639">
        <v>93.2</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89143</v>
      </c>
      <c r="S6" s="587"/>
      <c r="T6" s="587"/>
      <c r="U6" s="587"/>
      <c r="V6" s="587"/>
      <c r="W6" s="587"/>
      <c r="X6" s="587"/>
      <c r="Y6" s="588"/>
      <c r="Z6" s="639">
        <v>1.1000000000000001</v>
      </c>
      <c r="AA6" s="639"/>
      <c r="AB6" s="639"/>
      <c r="AC6" s="639"/>
      <c r="AD6" s="640">
        <v>89143</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3739825</v>
      </c>
      <c r="BH6" s="587"/>
      <c r="BI6" s="587"/>
      <c r="BJ6" s="587"/>
      <c r="BK6" s="587"/>
      <c r="BL6" s="587"/>
      <c r="BM6" s="587"/>
      <c r="BN6" s="588"/>
      <c r="BO6" s="639">
        <v>93.2</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111156</v>
      </c>
      <c r="CS6" s="587"/>
      <c r="CT6" s="587"/>
      <c r="CU6" s="587"/>
      <c r="CV6" s="587"/>
      <c r="CW6" s="587"/>
      <c r="CX6" s="587"/>
      <c r="CY6" s="588"/>
      <c r="CZ6" s="639">
        <v>1.4</v>
      </c>
      <c r="DA6" s="639"/>
      <c r="DB6" s="639"/>
      <c r="DC6" s="639"/>
      <c r="DD6" s="592" t="s">
        <v>209</v>
      </c>
      <c r="DE6" s="587"/>
      <c r="DF6" s="587"/>
      <c r="DG6" s="587"/>
      <c r="DH6" s="587"/>
      <c r="DI6" s="587"/>
      <c r="DJ6" s="587"/>
      <c r="DK6" s="587"/>
      <c r="DL6" s="587"/>
      <c r="DM6" s="587"/>
      <c r="DN6" s="587"/>
      <c r="DO6" s="587"/>
      <c r="DP6" s="588"/>
      <c r="DQ6" s="592">
        <v>111156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10680</v>
      </c>
      <c r="S7" s="587"/>
      <c r="T7" s="587"/>
      <c r="U7" s="587"/>
      <c r="V7" s="587"/>
      <c r="W7" s="587"/>
      <c r="X7" s="587"/>
      <c r="Y7" s="588"/>
      <c r="Z7" s="639">
        <v>0.1</v>
      </c>
      <c r="AA7" s="639"/>
      <c r="AB7" s="639"/>
      <c r="AC7" s="639"/>
      <c r="AD7" s="640">
        <v>10680</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1818896</v>
      </c>
      <c r="BH7" s="587"/>
      <c r="BI7" s="587"/>
      <c r="BJ7" s="587"/>
      <c r="BK7" s="587"/>
      <c r="BL7" s="587"/>
      <c r="BM7" s="587"/>
      <c r="BN7" s="588"/>
      <c r="BO7" s="639">
        <v>45.3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1474081</v>
      </c>
      <c r="CS7" s="587"/>
      <c r="CT7" s="587"/>
      <c r="CU7" s="587"/>
      <c r="CV7" s="587"/>
      <c r="CW7" s="587"/>
      <c r="CX7" s="587"/>
      <c r="CY7" s="588"/>
      <c r="CZ7" s="639">
        <v>19</v>
      </c>
      <c r="DA7" s="639"/>
      <c r="DB7" s="639"/>
      <c r="DC7" s="639"/>
      <c r="DD7" s="592">
        <v>129370</v>
      </c>
      <c r="DE7" s="587"/>
      <c r="DF7" s="587"/>
      <c r="DG7" s="587"/>
      <c r="DH7" s="587"/>
      <c r="DI7" s="587"/>
      <c r="DJ7" s="587"/>
      <c r="DK7" s="587"/>
      <c r="DL7" s="587"/>
      <c r="DM7" s="587"/>
      <c r="DN7" s="587"/>
      <c r="DO7" s="587"/>
      <c r="DP7" s="588"/>
      <c r="DQ7" s="592">
        <v>1280538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17657</v>
      </c>
      <c r="S8" s="587"/>
      <c r="T8" s="587"/>
      <c r="U8" s="587"/>
      <c r="V8" s="587"/>
      <c r="W8" s="587"/>
      <c r="X8" s="587"/>
      <c r="Y8" s="588"/>
      <c r="Z8" s="639">
        <v>0.2</v>
      </c>
      <c r="AA8" s="639"/>
      <c r="AB8" s="639"/>
      <c r="AC8" s="639"/>
      <c r="AD8" s="640">
        <v>17657</v>
      </c>
      <c r="AE8" s="640"/>
      <c r="AF8" s="640"/>
      <c r="AG8" s="640"/>
      <c r="AH8" s="640"/>
      <c r="AI8" s="640"/>
      <c r="AJ8" s="640"/>
      <c r="AK8" s="640"/>
      <c r="AL8" s="609">
        <v>0.4</v>
      </c>
      <c r="AM8" s="641"/>
      <c r="AN8" s="641"/>
      <c r="AO8" s="642"/>
      <c r="AP8" s="583" t="s">
        <v>220</v>
      </c>
      <c r="AQ8" s="584"/>
      <c r="AR8" s="584"/>
      <c r="AS8" s="584"/>
      <c r="AT8" s="584"/>
      <c r="AU8" s="584"/>
      <c r="AV8" s="584"/>
      <c r="AW8" s="584"/>
      <c r="AX8" s="584"/>
      <c r="AY8" s="584"/>
      <c r="AZ8" s="584"/>
      <c r="BA8" s="584"/>
      <c r="BB8" s="584"/>
      <c r="BC8" s="584"/>
      <c r="BD8" s="584"/>
      <c r="BE8" s="584"/>
      <c r="BF8" s="585"/>
      <c r="BG8" s="586">
        <v>39899</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2890394</v>
      </c>
      <c r="CS8" s="587"/>
      <c r="CT8" s="587"/>
      <c r="CU8" s="587"/>
      <c r="CV8" s="587"/>
      <c r="CW8" s="587"/>
      <c r="CX8" s="587"/>
      <c r="CY8" s="588"/>
      <c r="CZ8" s="639">
        <v>37.299999999999997</v>
      </c>
      <c r="DA8" s="639"/>
      <c r="DB8" s="639"/>
      <c r="DC8" s="639"/>
      <c r="DD8" s="592">
        <v>7171</v>
      </c>
      <c r="DE8" s="587"/>
      <c r="DF8" s="587"/>
      <c r="DG8" s="587"/>
      <c r="DH8" s="587"/>
      <c r="DI8" s="587"/>
      <c r="DJ8" s="587"/>
      <c r="DK8" s="587"/>
      <c r="DL8" s="587"/>
      <c r="DM8" s="587"/>
      <c r="DN8" s="587"/>
      <c r="DO8" s="587"/>
      <c r="DP8" s="588"/>
      <c r="DQ8" s="592">
        <v>1611170</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38144</v>
      </c>
      <c r="S9" s="587"/>
      <c r="T9" s="587"/>
      <c r="U9" s="587"/>
      <c r="V9" s="587"/>
      <c r="W9" s="587"/>
      <c r="X9" s="587"/>
      <c r="Y9" s="588"/>
      <c r="Z9" s="639">
        <v>0.5</v>
      </c>
      <c r="AA9" s="639"/>
      <c r="AB9" s="639"/>
      <c r="AC9" s="639"/>
      <c r="AD9" s="640">
        <v>38144</v>
      </c>
      <c r="AE9" s="640"/>
      <c r="AF9" s="640"/>
      <c r="AG9" s="640"/>
      <c r="AH9" s="640"/>
      <c r="AI9" s="640"/>
      <c r="AJ9" s="640"/>
      <c r="AK9" s="640"/>
      <c r="AL9" s="609">
        <v>0.8</v>
      </c>
      <c r="AM9" s="641"/>
      <c r="AN9" s="641"/>
      <c r="AO9" s="642"/>
      <c r="AP9" s="583" t="s">
        <v>223</v>
      </c>
      <c r="AQ9" s="584"/>
      <c r="AR9" s="584"/>
      <c r="AS9" s="584"/>
      <c r="AT9" s="584"/>
      <c r="AU9" s="584"/>
      <c r="AV9" s="584"/>
      <c r="AW9" s="584"/>
      <c r="AX9" s="584"/>
      <c r="AY9" s="584"/>
      <c r="AZ9" s="584"/>
      <c r="BA9" s="584"/>
      <c r="BB9" s="584"/>
      <c r="BC9" s="584"/>
      <c r="BD9" s="584"/>
      <c r="BE9" s="584"/>
      <c r="BF9" s="585"/>
      <c r="BG9" s="586">
        <v>1475567</v>
      </c>
      <c r="BH9" s="587"/>
      <c r="BI9" s="587"/>
      <c r="BJ9" s="587"/>
      <c r="BK9" s="587"/>
      <c r="BL9" s="587"/>
      <c r="BM9" s="587"/>
      <c r="BN9" s="588"/>
      <c r="BO9" s="639">
        <v>36.799999999999997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580996</v>
      </c>
      <c r="CS9" s="587"/>
      <c r="CT9" s="587"/>
      <c r="CU9" s="587"/>
      <c r="CV9" s="587"/>
      <c r="CW9" s="587"/>
      <c r="CX9" s="587"/>
      <c r="CY9" s="588"/>
      <c r="CZ9" s="639">
        <v>7.5</v>
      </c>
      <c r="DA9" s="639"/>
      <c r="DB9" s="639"/>
      <c r="DC9" s="639"/>
      <c r="DD9" s="592">
        <v>8486</v>
      </c>
      <c r="DE9" s="587"/>
      <c r="DF9" s="587"/>
      <c r="DG9" s="587"/>
      <c r="DH9" s="587"/>
      <c r="DI9" s="587"/>
      <c r="DJ9" s="587"/>
      <c r="DK9" s="587"/>
      <c r="DL9" s="587"/>
      <c r="DM9" s="587"/>
      <c r="DN9" s="587"/>
      <c r="DO9" s="587"/>
      <c r="DP9" s="588"/>
      <c r="DQ9" s="592">
        <v>538109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225694</v>
      </c>
      <c r="S10" s="587"/>
      <c r="T10" s="587"/>
      <c r="U10" s="587"/>
      <c r="V10" s="587"/>
      <c r="W10" s="587"/>
      <c r="X10" s="587"/>
      <c r="Y10" s="588"/>
      <c r="Z10" s="639">
        <v>2.7</v>
      </c>
      <c r="AA10" s="639"/>
      <c r="AB10" s="639"/>
      <c r="AC10" s="639"/>
      <c r="AD10" s="640">
        <v>225694</v>
      </c>
      <c r="AE10" s="640"/>
      <c r="AF10" s="640"/>
      <c r="AG10" s="640"/>
      <c r="AH10" s="640"/>
      <c r="AI10" s="640"/>
      <c r="AJ10" s="640"/>
      <c r="AK10" s="640"/>
      <c r="AL10" s="609">
        <v>4.5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57611</v>
      </c>
      <c r="BH10" s="587"/>
      <c r="BI10" s="587"/>
      <c r="BJ10" s="587"/>
      <c r="BK10" s="587"/>
      <c r="BL10" s="587"/>
      <c r="BM10" s="587"/>
      <c r="BN10" s="588"/>
      <c r="BO10" s="639">
        <v>1.4</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36056</v>
      </c>
      <c r="CS10" s="587"/>
      <c r="CT10" s="587"/>
      <c r="CU10" s="587"/>
      <c r="CV10" s="587"/>
      <c r="CW10" s="587"/>
      <c r="CX10" s="587"/>
      <c r="CY10" s="588"/>
      <c r="CZ10" s="639">
        <v>0.5</v>
      </c>
      <c r="DA10" s="639"/>
      <c r="DB10" s="639"/>
      <c r="DC10" s="639"/>
      <c r="DD10" s="592">
        <v>1575</v>
      </c>
      <c r="DE10" s="587"/>
      <c r="DF10" s="587"/>
      <c r="DG10" s="587"/>
      <c r="DH10" s="587"/>
      <c r="DI10" s="587"/>
      <c r="DJ10" s="587"/>
      <c r="DK10" s="587"/>
      <c r="DL10" s="587"/>
      <c r="DM10" s="587"/>
      <c r="DN10" s="587"/>
      <c r="DO10" s="587"/>
      <c r="DP10" s="588"/>
      <c r="DQ10" s="592">
        <v>13479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245819</v>
      </c>
      <c r="BH11" s="587"/>
      <c r="BI11" s="587"/>
      <c r="BJ11" s="587"/>
      <c r="BK11" s="587"/>
      <c r="BL11" s="587"/>
      <c r="BM11" s="587"/>
      <c r="BN11" s="588"/>
      <c r="BO11" s="639">
        <v>6.1</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150259</v>
      </c>
      <c r="CS11" s="587"/>
      <c r="CT11" s="587"/>
      <c r="CU11" s="587"/>
      <c r="CV11" s="587"/>
      <c r="CW11" s="587"/>
      <c r="CX11" s="587"/>
      <c r="CY11" s="588"/>
      <c r="CZ11" s="639">
        <v>1.9</v>
      </c>
      <c r="DA11" s="639"/>
      <c r="DB11" s="639"/>
      <c r="DC11" s="639"/>
      <c r="DD11" s="592">
        <v>54673</v>
      </c>
      <c r="DE11" s="587"/>
      <c r="DF11" s="587"/>
      <c r="DG11" s="587"/>
      <c r="DH11" s="587"/>
      <c r="DI11" s="587"/>
      <c r="DJ11" s="587"/>
      <c r="DK11" s="587"/>
      <c r="DL11" s="587"/>
      <c r="DM11" s="587"/>
      <c r="DN11" s="587"/>
      <c r="DO11" s="587"/>
      <c r="DP11" s="588"/>
      <c r="DQ11" s="592">
        <v>120801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1655856</v>
      </c>
      <c r="BH12" s="587"/>
      <c r="BI12" s="587"/>
      <c r="BJ12" s="587"/>
      <c r="BK12" s="587"/>
      <c r="BL12" s="587"/>
      <c r="BM12" s="587"/>
      <c r="BN12" s="588"/>
      <c r="BO12" s="639">
        <v>41.3</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84944</v>
      </c>
      <c r="CS12" s="587"/>
      <c r="CT12" s="587"/>
      <c r="CU12" s="587"/>
      <c r="CV12" s="587"/>
      <c r="CW12" s="587"/>
      <c r="CX12" s="587"/>
      <c r="CY12" s="588"/>
      <c r="CZ12" s="639">
        <v>1.1000000000000001</v>
      </c>
      <c r="DA12" s="639"/>
      <c r="DB12" s="639"/>
      <c r="DC12" s="639"/>
      <c r="DD12" s="592">
        <v>7950</v>
      </c>
      <c r="DE12" s="587"/>
      <c r="DF12" s="587"/>
      <c r="DG12" s="587"/>
      <c r="DH12" s="587"/>
      <c r="DI12" s="587"/>
      <c r="DJ12" s="587"/>
      <c r="DK12" s="587"/>
      <c r="DL12" s="587"/>
      <c r="DM12" s="587"/>
      <c r="DN12" s="587"/>
      <c r="DO12" s="587"/>
      <c r="DP12" s="588"/>
      <c r="DQ12" s="592">
        <v>48243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48879</v>
      </c>
      <c r="S13" s="587"/>
      <c r="T13" s="587"/>
      <c r="U13" s="587"/>
      <c r="V13" s="587"/>
      <c r="W13" s="587"/>
      <c r="X13" s="587"/>
      <c r="Y13" s="588"/>
      <c r="Z13" s="639">
        <v>0.6</v>
      </c>
      <c r="AA13" s="639"/>
      <c r="AB13" s="639"/>
      <c r="AC13" s="639"/>
      <c r="AD13" s="640">
        <v>48879</v>
      </c>
      <c r="AE13" s="640"/>
      <c r="AF13" s="640"/>
      <c r="AG13" s="640"/>
      <c r="AH13" s="640"/>
      <c r="AI13" s="640"/>
      <c r="AJ13" s="640"/>
      <c r="AK13" s="640"/>
      <c r="AL13" s="609">
        <v>1</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1655856</v>
      </c>
      <c r="BH13" s="587"/>
      <c r="BI13" s="587"/>
      <c r="BJ13" s="587"/>
      <c r="BK13" s="587"/>
      <c r="BL13" s="587"/>
      <c r="BM13" s="587"/>
      <c r="BN13" s="588"/>
      <c r="BO13" s="639">
        <v>41.3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732061</v>
      </c>
      <c r="CS13" s="587"/>
      <c r="CT13" s="587"/>
      <c r="CU13" s="587"/>
      <c r="CV13" s="587"/>
      <c r="CW13" s="587"/>
      <c r="CX13" s="587"/>
      <c r="CY13" s="588"/>
      <c r="CZ13" s="639">
        <v>9.5</v>
      </c>
      <c r="DA13" s="639"/>
      <c r="DB13" s="639"/>
      <c r="DC13" s="639"/>
      <c r="DD13" s="592">
        <v>268262</v>
      </c>
      <c r="DE13" s="587"/>
      <c r="DF13" s="587"/>
      <c r="DG13" s="587"/>
      <c r="DH13" s="587"/>
      <c r="DI13" s="587"/>
      <c r="DJ13" s="587"/>
      <c r="DK13" s="587"/>
      <c r="DL13" s="587"/>
      <c r="DM13" s="587"/>
      <c r="DN13" s="587"/>
      <c r="DO13" s="587"/>
      <c r="DP13" s="588"/>
      <c r="DQ13" s="592">
        <v>616402</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49582</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343359</v>
      </c>
      <c r="CS14" s="587"/>
      <c r="CT14" s="587"/>
      <c r="CU14" s="587"/>
      <c r="CV14" s="587"/>
      <c r="CW14" s="587"/>
      <c r="CX14" s="587"/>
      <c r="CY14" s="588"/>
      <c r="CZ14" s="639">
        <v>4.4000000000000004</v>
      </c>
      <c r="DA14" s="639"/>
      <c r="DB14" s="639"/>
      <c r="DC14" s="639"/>
      <c r="DD14" s="592">
        <v>10771</v>
      </c>
      <c r="DE14" s="587"/>
      <c r="DF14" s="587"/>
      <c r="DG14" s="587"/>
      <c r="DH14" s="587"/>
      <c r="DI14" s="587"/>
      <c r="DJ14" s="587"/>
      <c r="DK14" s="587"/>
      <c r="DL14" s="587"/>
      <c r="DM14" s="587"/>
      <c r="DN14" s="587"/>
      <c r="DO14" s="587"/>
      <c r="DP14" s="588"/>
      <c r="DQ14" s="592">
        <v>340207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34309</v>
      </c>
      <c r="S15" s="587"/>
      <c r="T15" s="587"/>
      <c r="U15" s="587"/>
      <c r="V15" s="587"/>
      <c r="W15" s="587"/>
      <c r="X15" s="587"/>
      <c r="Y15" s="588"/>
      <c r="Z15" s="639">
        <v>0.4</v>
      </c>
      <c r="AA15" s="639"/>
      <c r="AB15" s="639"/>
      <c r="AC15" s="639"/>
      <c r="AD15" s="640">
        <v>34309</v>
      </c>
      <c r="AE15" s="640"/>
      <c r="AF15" s="640"/>
      <c r="AG15" s="640"/>
      <c r="AH15" s="640"/>
      <c r="AI15" s="640"/>
      <c r="AJ15" s="640"/>
      <c r="AK15" s="640"/>
      <c r="AL15" s="609">
        <v>0.7</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215491</v>
      </c>
      <c r="BH15" s="587"/>
      <c r="BI15" s="587"/>
      <c r="BJ15" s="587"/>
      <c r="BK15" s="587"/>
      <c r="BL15" s="587"/>
      <c r="BM15" s="587"/>
      <c r="BN15" s="588"/>
      <c r="BO15" s="639">
        <v>5.4</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961424</v>
      </c>
      <c r="CS15" s="587"/>
      <c r="CT15" s="587"/>
      <c r="CU15" s="587"/>
      <c r="CV15" s="587"/>
      <c r="CW15" s="587"/>
      <c r="CX15" s="587"/>
      <c r="CY15" s="588"/>
      <c r="CZ15" s="639">
        <v>12.4</v>
      </c>
      <c r="DA15" s="639"/>
      <c r="DB15" s="639"/>
      <c r="DC15" s="639"/>
      <c r="DD15" s="592">
        <v>104530</v>
      </c>
      <c r="DE15" s="587"/>
      <c r="DF15" s="587"/>
      <c r="DG15" s="587"/>
      <c r="DH15" s="587"/>
      <c r="DI15" s="587"/>
      <c r="DJ15" s="587"/>
      <c r="DK15" s="587"/>
      <c r="DL15" s="587"/>
      <c r="DM15" s="587"/>
      <c r="DN15" s="587"/>
      <c r="DO15" s="587"/>
      <c r="DP15" s="588"/>
      <c r="DQ15" s="592">
        <v>790922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830350</v>
      </c>
      <c r="S16" s="587"/>
      <c r="T16" s="587"/>
      <c r="U16" s="587"/>
      <c r="V16" s="587"/>
      <c r="W16" s="587"/>
      <c r="X16" s="587"/>
      <c r="Y16" s="588"/>
      <c r="Z16" s="639">
        <v>10</v>
      </c>
      <c r="AA16" s="639"/>
      <c r="AB16" s="639"/>
      <c r="AC16" s="639"/>
      <c r="AD16" s="640">
        <v>766804</v>
      </c>
      <c r="AE16" s="640"/>
      <c r="AF16" s="640"/>
      <c r="AG16" s="640"/>
      <c r="AH16" s="640"/>
      <c r="AI16" s="640"/>
      <c r="AJ16" s="640"/>
      <c r="AK16" s="640"/>
      <c r="AL16" s="609">
        <v>15.3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766804</v>
      </c>
      <c r="S17" s="587"/>
      <c r="T17" s="587"/>
      <c r="U17" s="587"/>
      <c r="V17" s="587"/>
      <c r="W17" s="587"/>
      <c r="X17" s="587"/>
      <c r="Y17" s="588"/>
      <c r="Z17" s="639">
        <v>9.3000000000000007</v>
      </c>
      <c r="AA17" s="639"/>
      <c r="AB17" s="639"/>
      <c r="AC17" s="639"/>
      <c r="AD17" s="640">
        <v>766804</v>
      </c>
      <c r="AE17" s="640"/>
      <c r="AF17" s="640"/>
      <c r="AG17" s="640"/>
      <c r="AH17" s="640"/>
      <c r="AI17" s="640"/>
      <c r="AJ17" s="640"/>
      <c r="AK17" s="640"/>
      <c r="AL17" s="609">
        <v>15.3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379419</v>
      </c>
      <c r="CS17" s="587"/>
      <c r="CT17" s="587"/>
      <c r="CU17" s="587"/>
      <c r="CV17" s="587"/>
      <c r="CW17" s="587"/>
      <c r="CX17" s="587"/>
      <c r="CY17" s="588"/>
      <c r="CZ17" s="639">
        <v>4.9000000000000004</v>
      </c>
      <c r="DA17" s="639"/>
      <c r="DB17" s="639"/>
      <c r="DC17" s="639"/>
      <c r="DD17" s="592" t="s">
        <v>112</v>
      </c>
      <c r="DE17" s="587"/>
      <c r="DF17" s="587"/>
      <c r="DG17" s="587"/>
      <c r="DH17" s="587"/>
      <c r="DI17" s="587"/>
      <c r="DJ17" s="587"/>
      <c r="DK17" s="587"/>
      <c r="DL17" s="587"/>
      <c r="DM17" s="587"/>
      <c r="DN17" s="587"/>
      <c r="DO17" s="587"/>
      <c r="DP17" s="588"/>
      <c r="DQ17" s="592">
        <v>379419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63503</v>
      </c>
      <c r="S18" s="587"/>
      <c r="T18" s="587"/>
      <c r="U18" s="587"/>
      <c r="V18" s="587"/>
      <c r="W18" s="587"/>
      <c r="X18" s="587"/>
      <c r="Y18" s="588"/>
      <c r="Z18" s="639">
        <v>0.8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273690</v>
      </c>
      <c r="BH19" s="587"/>
      <c r="BI19" s="587"/>
      <c r="BJ19" s="587"/>
      <c r="BK19" s="587"/>
      <c r="BL19" s="587"/>
      <c r="BM19" s="587"/>
      <c r="BN19" s="588"/>
      <c r="BO19" s="639">
        <v>6.8</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5308371</v>
      </c>
      <c r="S20" s="587"/>
      <c r="T20" s="587"/>
      <c r="U20" s="587"/>
      <c r="V20" s="587"/>
      <c r="W20" s="587"/>
      <c r="X20" s="587"/>
      <c r="Y20" s="588"/>
      <c r="Z20" s="639">
        <v>64.099999999999994</v>
      </c>
      <c r="AA20" s="639"/>
      <c r="AB20" s="639"/>
      <c r="AC20" s="639"/>
      <c r="AD20" s="640">
        <v>4971135</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273690</v>
      </c>
      <c r="BH20" s="587"/>
      <c r="BI20" s="587"/>
      <c r="BJ20" s="587"/>
      <c r="BK20" s="587"/>
      <c r="BL20" s="587"/>
      <c r="BM20" s="587"/>
      <c r="BN20" s="588"/>
      <c r="BO20" s="639">
        <v>6.8</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7744149</v>
      </c>
      <c r="CS20" s="587"/>
      <c r="CT20" s="587"/>
      <c r="CU20" s="587"/>
      <c r="CV20" s="587"/>
      <c r="CW20" s="587"/>
      <c r="CX20" s="587"/>
      <c r="CY20" s="588"/>
      <c r="CZ20" s="639">
        <v>100</v>
      </c>
      <c r="DA20" s="639"/>
      <c r="DB20" s="639"/>
      <c r="DC20" s="639"/>
      <c r="DD20" s="592">
        <v>592788</v>
      </c>
      <c r="DE20" s="587"/>
      <c r="DF20" s="587"/>
      <c r="DG20" s="587"/>
      <c r="DH20" s="587"/>
      <c r="DI20" s="587"/>
      <c r="DJ20" s="587"/>
      <c r="DK20" s="587"/>
      <c r="DL20" s="587"/>
      <c r="DM20" s="587"/>
      <c r="DN20" s="587"/>
      <c r="DO20" s="587"/>
      <c r="DP20" s="588"/>
      <c r="DQ20" s="592">
        <v>5850446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4877</v>
      </c>
      <c r="S21" s="587"/>
      <c r="T21" s="587"/>
      <c r="U21" s="587"/>
      <c r="V21" s="587"/>
      <c r="W21" s="587"/>
      <c r="X21" s="587"/>
      <c r="Y21" s="588"/>
      <c r="Z21" s="639">
        <v>0.1</v>
      </c>
      <c r="AA21" s="639"/>
      <c r="AB21" s="639"/>
      <c r="AC21" s="639"/>
      <c r="AD21" s="640">
        <v>4877</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82927</v>
      </c>
      <c r="S22" s="587"/>
      <c r="T22" s="587"/>
      <c r="U22" s="587"/>
      <c r="V22" s="587"/>
      <c r="W22" s="587"/>
      <c r="X22" s="587"/>
      <c r="Y22" s="588"/>
      <c r="Z22" s="639">
        <v>1</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187764</v>
      </c>
      <c r="S23" s="587"/>
      <c r="T23" s="587"/>
      <c r="U23" s="587"/>
      <c r="V23" s="587"/>
      <c r="W23" s="587"/>
      <c r="X23" s="587"/>
      <c r="Y23" s="588"/>
      <c r="Z23" s="639">
        <v>2.2999999999999998</v>
      </c>
      <c r="AA23" s="639"/>
      <c r="AB23" s="639"/>
      <c r="AC23" s="639"/>
      <c r="AD23" s="640">
        <v>15837</v>
      </c>
      <c r="AE23" s="640"/>
      <c r="AF23" s="640"/>
      <c r="AG23" s="640"/>
      <c r="AH23" s="640"/>
      <c r="AI23" s="640"/>
      <c r="AJ23" s="640"/>
      <c r="AK23" s="640"/>
      <c r="AL23" s="609">
        <v>0.3</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273690</v>
      </c>
      <c r="BH23" s="587"/>
      <c r="BI23" s="587"/>
      <c r="BJ23" s="587"/>
      <c r="BK23" s="587"/>
      <c r="BL23" s="587"/>
      <c r="BM23" s="587"/>
      <c r="BN23" s="588"/>
      <c r="BO23" s="639">
        <v>6.8</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17189</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3268522</v>
      </c>
      <c r="CS24" s="637"/>
      <c r="CT24" s="637"/>
      <c r="CU24" s="637"/>
      <c r="CV24" s="637"/>
      <c r="CW24" s="637"/>
      <c r="CX24" s="637"/>
      <c r="CY24" s="684"/>
      <c r="CZ24" s="688">
        <v>42.2</v>
      </c>
      <c r="DA24" s="689"/>
      <c r="DB24" s="689"/>
      <c r="DC24" s="690"/>
      <c r="DD24" s="683">
        <v>2197464</v>
      </c>
      <c r="DE24" s="637"/>
      <c r="DF24" s="637"/>
      <c r="DG24" s="637"/>
      <c r="DH24" s="637"/>
      <c r="DI24" s="637"/>
      <c r="DJ24" s="637"/>
      <c r="DK24" s="684"/>
      <c r="DL24" s="683">
        <v>2192268</v>
      </c>
      <c r="DM24" s="637"/>
      <c r="DN24" s="637"/>
      <c r="DO24" s="637"/>
      <c r="DP24" s="637"/>
      <c r="DQ24" s="637"/>
      <c r="DR24" s="637"/>
      <c r="DS24" s="637"/>
      <c r="DT24" s="637"/>
      <c r="DU24" s="637"/>
      <c r="DV24" s="684"/>
      <c r="DW24" s="685">
        <v>39.5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682032</v>
      </c>
      <c r="S25" s="587"/>
      <c r="T25" s="587"/>
      <c r="U25" s="587"/>
      <c r="V25" s="587"/>
      <c r="W25" s="587"/>
      <c r="X25" s="587"/>
      <c r="Y25" s="588"/>
      <c r="Z25" s="639">
        <v>8.1999999999999993</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1389854</v>
      </c>
      <c r="CS25" s="605"/>
      <c r="CT25" s="605"/>
      <c r="CU25" s="605"/>
      <c r="CV25" s="605"/>
      <c r="CW25" s="605"/>
      <c r="CX25" s="605"/>
      <c r="CY25" s="606"/>
      <c r="CZ25" s="589">
        <v>17.899999999999999</v>
      </c>
      <c r="DA25" s="607"/>
      <c r="DB25" s="607"/>
      <c r="DC25" s="608"/>
      <c r="DD25" s="592">
        <v>1246568</v>
      </c>
      <c r="DE25" s="605"/>
      <c r="DF25" s="605"/>
      <c r="DG25" s="605"/>
      <c r="DH25" s="605"/>
      <c r="DI25" s="605"/>
      <c r="DJ25" s="605"/>
      <c r="DK25" s="606"/>
      <c r="DL25" s="592">
        <v>1241867</v>
      </c>
      <c r="DM25" s="605"/>
      <c r="DN25" s="605"/>
      <c r="DO25" s="605"/>
      <c r="DP25" s="605"/>
      <c r="DQ25" s="605"/>
      <c r="DR25" s="605"/>
      <c r="DS25" s="605"/>
      <c r="DT25" s="605"/>
      <c r="DU25" s="605"/>
      <c r="DV25" s="606"/>
      <c r="DW25" s="609">
        <v>22.4</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931425</v>
      </c>
      <c r="CS26" s="587"/>
      <c r="CT26" s="587"/>
      <c r="CU26" s="587"/>
      <c r="CV26" s="587"/>
      <c r="CW26" s="587"/>
      <c r="CX26" s="587"/>
      <c r="CY26" s="588"/>
      <c r="CZ26" s="589">
        <v>12</v>
      </c>
      <c r="DA26" s="607"/>
      <c r="DB26" s="607"/>
      <c r="DC26" s="608"/>
      <c r="DD26" s="592">
        <v>792416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470099</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4013515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1499249</v>
      </c>
      <c r="CS27" s="605"/>
      <c r="CT27" s="605"/>
      <c r="CU27" s="605"/>
      <c r="CV27" s="605"/>
      <c r="CW27" s="605"/>
      <c r="CX27" s="605"/>
      <c r="CY27" s="606"/>
      <c r="CZ27" s="589">
        <v>19.399999999999999</v>
      </c>
      <c r="DA27" s="607"/>
      <c r="DB27" s="607"/>
      <c r="DC27" s="608"/>
      <c r="DD27" s="592">
        <v>571477</v>
      </c>
      <c r="DE27" s="605"/>
      <c r="DF27" s="605"/>
      <c r="DG27" s="605"/>
      <c r="DH27" s="605"/>
      <c r="DI27" s="605"/>
      <c r="DJ27" s="605"/>
      <c r="DK27" s="606"/>
      <c r="DL27" s="592">
        <v>570982</v>
      </c>
      <c r="DM27" s="605"/>
      <c r="DN27" s="605"/>
      <c r="DO27" s="605"/>
      <c r="DP27" s="605"/>
      <c r="DQ27" s="605"/>
      <c r="DR27" s="605"/>
      <c r="DS27" s="605"/>
      <c r="DT27" s="605"/>
      <c r="DU27" s="605"/>
      <c r="DV27" s="606"/>
      <c r="DW27" s="609">
        <v>10.3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4018</v>
      </c>
      <c r="S28" s="587"/>
      <c r="T28" s="587"/>
      <c r="U28" s="587"/>
      <c r="V28" s="587"/>
      <c r="W28" s="587"/>
      <c r="X28" s="587"/>
      <c r="Y28" s="588"/>
      <c r="Z28" s="639">
        <v>0</v>
      </c>
      <c r="AA28" s="639"/>
      <c r="AB28" s="639"/>
      <c r="AC28" s="639"/>
      <c r="AD28" s="640">
        <v>1207</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379419</v>
      </c>
      <c r="CS28" s="587"/>
      <c r="CT28" s="587"/>
      <c r="CU28" s="587"/>
      <c r="CV28" s="587"/>
      <c r="CW28" s="587"/>
      <c r="CX28" s="587"/>
      <c r="CY28" s="588"/>
      <c r="CZ28" s="589">
        <v>4.9000000000000004</v>
      </c>
      <c r="DA28" s="607"/>
      <c r="DB28" s="607"/>
      <c r="DC28" s="608"/>
      <c r="DD28" s="592">
        <v>379419</v>
      </c>
      <c r="DE28" s="587"/>
      <c r="DF28" s="587"/>
      <c r="DG28" s="587"/>
      <c r="DH28" s="587"/>
      <c r="DI28" s="587"/>
      <c r="DJ28" s="587"/>
      <c r="DK28" s="588"/>
      <c r="DL28" s="592">
        <v>379419</v>
      </c>
      <c r="DM28" s="587"/>
      <c r="DN28" s="587"/>
      <c r="DO28" s="587"/>
      <c r="DP28" s="587"/>
      <c r="DQ28" s="587"/>
      <c r="DR28" s="587"/>
      <c r="DS28" s="587"/>
      <c r="DT28" s="587"/>
      <c r="DU28" s="587"/>
      <c r="DV28" s="588"/>
      <c r="DW28" s="609">
        <v>6.8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12489</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379419</v>
      </c>
      <c r="CS29" s="605"/>
      <c r="CT29" s="605"/>
      <c r="CU29" s="605"/>
      <c r="CV29" s="605"/>
      <c r="CW29" s="605"/>
      <c r="CX29" s="605"/>
      <c r="CY29" s="606"/>
      <c r="CZ29" s="589">
        <v>4.9000000000000004</v>
      </c>
      <c r="DA29" s="607"/>
      <c r="DB29" s="607"/>
      <c r="DC29" s="608"/>
      <c r="DD29" s="592">
        <v>379419</v>
      </c>
      <c r="DE29" s="605"/>
      <c r="DF29" s="605"/>
      <c r="DG29" s="605"/>
      <c r="DH29" s="605"/>
      <c r="DI29" s="605"/>
      <c r="DJ29" s="605"/>
      <c r="DK29" s="606"/>
      <c r="DL29" s="592">
        <v>379419</v>
      </c>
      <c r="DM29" s="605"/>
      <c r="DN29" s="605"/>
      <c r="DO29" s="605"/>
      <c r="DP29" s="605"/>
      <c r="DQ29" s="605"/>
      <c r="DR29" s="605"/>
      <c r="DS29" s="605"/>
      <c r="DT29" s="605"/>
      <c r="DU29" s="605"/>
      <c r="DV29" s="606"/>
      <c r="DW29" s="609">
        <v>6.8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39445</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99.2</v>
      </c>
      <c r="BH30" s="653"/>
      <c r="BI30" s="653"/>
      <c r="BJ30" s="653"/>
      <c r="BK30" s="653"/>
      <c r="BL30" s="653"/>
      <c r="BM30" s="654">
        <v>97.7</v>
      </c>
      <c r="BN30" s="653"/>
      <c r="BO30" s="653"/>
      <c r="BP30" s="653"/>
      <c r="BQ30" s="655"/>
      <c r="BR30" s="652">
        <v>99</v>
      </c>
      <c r="BS30" s="653"/>
      <c r="BT30" s="653"/>
      <c r="BU30" s="653"/>
      <c r="BV30" s="653"/>
      <c r="BW30" s="653"/>
      <c r="BX30" s="654">
        <v>96.7</v>
      </c>
      <c r="BY30" s="653"/>
      <c r="BZ30" s="653"/>
      <c r="CA30" s="653"/>
      <c r="CB30" s="655"/>
      <c r="CD30" s="658"/>
      <c r="CE30" s="659"/>
      <c r="CF30" s="623" t="s">
        <v>292</v>
      </c>
      <c r="CG30" s="620"/>
      <c r="CH30" s="620"/>
      <c r="CI30" s="620"/>
      <c r="CJ30" s="620"/>
      <c r="CK30" s="620"/>
      <c r="CL30" s="620"/>
      <c r="CM30" s="620"/>
      <c r="CN30" s="620"/>
      <c r="CO30" s="620"/>
      <c r="CP30" s="620"/>
      <c r="CQ30" s="621"/>
      <c r="CR30" s="586">
        <v>322533</v>
      </c>
      <c r="CS30" s="587"/>
      <c r="CT30" s="587"/>
      <c r="CU30" s="587"/>
      <c r="CV30" s="587"/>
      <c r="CW30" s="587"/>
      <c r="CX30" s="587"/>
      <c r="CY30" s="588"/>
      <c r="CZ30" s="589">
        <v>4.2</v>
      </c>
      <c r="DA30" s="607"/>
      <c r="DB30" s="607"/>
      <c r="DC30" s="608"/>
      <c r="DD30" s="592">
        <v>322533</v>
      </c>
      <c r="DE30" s="587"/>
      <c r="DF30" s="587"/>
      <c r="DG30" s="587"/>
      <c r="DH30" s="587"/>
      <c r="DI30" s="587"/>
      <c r="DJ30" s="587"/>
      <c r="DK30" s="588"/>
      <c r="DL30" s="592">
        <v>322533</v>
      </c>
      <c r="DM30" s="587"/>
      <c r="DN30" s="587"/>
      <c r="DO30" s="587"/>
      <c r="DP30" s="587"/>
      <c r="DQ30" s="587"/>
      <c r="DR30" s="587"/>
      <c r="DS30" s="587"/>
      <c r="DT30" s="587"/>
      <c r="DU30" s="587"/>
      <c r="DV30" s="588"/>
      <c r="DW30" s="609">
        <v>5.8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405789</v>
      </c>
      <c r="S31" s="587"/>
      <c r="T31" s="587"/>
      <c r="U31" s="587"/>
      <c r="V31" s="587"/>
      <c r="W31" s="587"/>
      <c r="X31" s="587"/>
      <c r="Y31" s="588"/>
      <c r="Z31" s="639">
        <v>4.9000000000000004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97.4</v>
      </c>
      <c r="BN31" s="651"/>
      <c r="BO31" s="651"/>
      <c r="BP31" s="651"/>
      <c r="BQ31" s="615"/>
      <c r="BR31" s="650">
        <v>98.9</v>
      </c>
      <c r="BS31" s="605"/>
      <c r="BT31" s="605"/>
      <c r="BU31" s="605"/>
      <c r="BV31" s="605"/>
      <c r="BW31" s="605"/>
      <c r="BX31" s="641">
        <v>96.4</v>
      </c>
      <c r="BY31" s="651"/>
      <c r="BZ31" s="651"/>
      <c r="CA31" s="651"/>
      <c r="CB31" s="615"/>
      <c r="CD31" s="658"/>
      <c r="CE31" s="659"/>
      <c r="CF31" s="623" t="s">
        <v>296</v>
      </c>
      <c r="CG31" s="620"/>
      <c r="CH31" s="620"/>
      <c r="CI31" s="620"/>
      <c r="CJ31" s="620"/>
      <c r="CK31" s="620"/>
      <c r="CL31" s="620"/>
      <c r="CM31" s="620"/>
      <c r="CN31" s="620"/>
      <c r="CO31" s="620"/>
      <c r="CP31" s="620"/>
      <c r="CQ31" s="621"/>
      <c r="CR31" s="586">
        <v>56886</v>
      </c>
      <c r="CS31" s="605"/>
      <c r="CT31" s="605"/>
      <c r="CU31" s="605"/>
      <c r="CV31" s="605"/>
      <c r="CW31" s="605"/>
      <c r="CX31" s="605"/>
      <c r="CY31" s="606"/>
      <c r="CZ31" s="589">
        <v>0.7</v>
      </c>
      <c r="DA31" s="607"/>
      <c r="DB31" s="607"/>
      <c r="DC31" s="608"/>
      <c r="DD31" s="592">
        <v>56886</v>
      </c>
      <c r="DE31" s="605"/>
      <c r="DF31" s="605"/>
      <c r="DG31" s="605"/>
      <c r="DH31" s="605"/>
      <c r="DI31" s="605"/>
      <c r="DJ31" s="605"/>
      <c r="DK31" s="606"/>
      <c r="DL31" s="592">
        <v>56886</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362997</v>
      </c>
      <c r="S32" s="587"/>
      <c r="T32" s="587"/>
      <c r="U32" s="587"/>
      <c r="V32" s="587"/>
      <c r="W32" s="587"/>
      <c r="X32" s="587"/>
      <c r="Y32" s="588"/>
      <c r="Z32" s="639">
        <v>4.4000000000000004</v>
      </c>
      <c r="AA32" s="639"/>
      <c r="AB32" s="639"/>
      <c r="AC32" s="639"/>
      <c r="AD32" s="640">
        <v>4596</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99.2</v>
      </c>
      <c r="BH32" s="571"/>
      <c r="BI32" s="571"/>
      <c r="BJ32" s="571"/>
      <c r="BK32" s="571"/>
      <c r="BL32" s="571"/>
      <c r="BM32" s="634">
        <v>97.6</v>
      </c>
      <c r="BN32" s="571"/>
      <c r="BO32" s="571"/>
      <c r="BP32" s="571"/>
      <c r="BQ32" s="628"/>
      <c r="BR32" s="649">
        <v>99.1</v>
      </c>
      <c r="BS32" s="571"/>
      <c r="BT32" s="571"/>
      <c r="BU32" s="571"/>
      <c r="BV32" s="571"/>
      <c r="BW32" s="571"/>
      <c r="BX32" s="634">
        <v>96.7</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700972</v>
      </c>
      <c r="S33" s="587"/>
      <c r="T33" s="587"/>
      <c r="U33" s="587"/>
      <c r="V33" s="587"/>
      <c r="W33" s="587"/>
      <c r="X33" s="587"/>
      <c r="Y33" s="588"/>
      <c r="Z33" s="639">
        <v>8.5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3882839</v>
      </c>
      <c r="CS33" s="605"/>
      <c r="CT33" s="605"/>
      <c r="CU33" s="605"/>
      <c r="CV33" s="605"/>
      <c r="CW33" s="605"/>
      <c r="CX33" s="605"/>
      <c r="CY33" s="606"/>
      <c r="CZ33" s="589">
        <v>50.1</v>
      </c>
      <c r="DA33" s="607"/>
      <c r="DB33" s="607"/>
      <c r="DC33" s="608"/>
      <c r="DD33" s="592">
        <v>3323749</v>
      </c>
      <c r="DE33" s="605"/>
      <c r="DF33" s="605"/>
      <c r="DG33" s="605"/>
      <c r="DH33" s="605"/>
      <c r="DI33" s="605"/>
      <c r="DJ33" s="605"/>
      <c r="DK33" s="606"/>
      <c r="DL33" s="592">
        <v>2219285</v>
      </c>
      <c r="DM33" s="605"/>
      <c r="DN33" s="605"/>
      <c r="DO33" s="605"/>
      <c r="DP33" s="605"/>
      <c r="DQ33" s="605"/>
      <c r="DR33" s="605"/>
      <c r="DS33" s="605"/>
      <c r="DT33" s="605"/>
      <c r="DU33" s="605"/>
      <c r="DV33" s="606"/>
      <c r="DW33" s="609">
        <v>40</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1475187</v>
      </c>
      <c r="CS34" s="587"/>
      <c r="CT34" s="587"/>
      <c r="CU34" s="587"/>
      <c r="CV34" s="587"/>
      <c r="CW34" s="587"/>
      <c r="CX34" s="587"/>
      <c r="CY34" s="588"/>
      <c r="CZ34" s="589">
        <v>19</v>
      </c>
      <c r="DA34" s="607"/>
      <c r="DB34" s="607"/>
      <c r="DC34" s="608"/>
      <c r="DD34" s="592">
        <v>1168401</v>
      </c>
      <c r="DE34" s="587"/>
      <c r="DF34" s="587"/>
      <c r="DG34" s="587"/>
      <c r="DH34" s="587"/>
      <c r="DI34" s="587"/>
      <c r="DJ34" s="587"/>
      <c r="DK34" s="588"/>
      <c r="DL34" s="592">
        <v>893981</v>
      </c>
      <c r="DM34" s="587"/>
      <c r="DN34" s="587"/>
      <c r="DO34" s="587"/>
      <c r="DP34" s="587"/>
      <c r="DQ34" s="587"/>
      <c r="DR34" s="587"/>
      <c r="DS34" s="587"/>
      <c r="DT34" s="587"/>
      <c r="DU34" s="587"/>
      <c r="DV34" s="588"/>
      <c r="DW34" s="609">
        <v>16.100000000000001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557372</v>
      </c>
      <c r="S35" s="587"/>
      <c r="T35" s="587"/>
      <c r="U35" s="587"/>
      <c r="V35" s="587"/>
      <c r="W35" s="587"/>
      <c r="X35" s="587"/>
      <c r="Y35" s="588"/>
      <c r="Z35" s="639">
        <v>6.7</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944505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299289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68664</v>
      </c>
      <c r="CS35" s="605"/>
      <c r="CT35" s="605"/>
      <c r="CU35" s="605"/>
      <c r="CV35" s="605"/>
      <c r="CW35" s="605"/>
      <c r="CX35" s="605"/>
      <c r="CY35" s="606"/>
      <c r="CZ35" s="589">
        <v>0.9</v>
      </c>
      <c r="DA35" s="607"/>
      <c r="DB35" s="607"/>
      <c r="DC35" s="608"/>
      <c r="DD35" s="592">
        <v>68664</v>
      </c>
      <c r="DE35" s="605"/>
      <c r="DF35" s="605"/>
      <c r="DG35" s="605"/>
      <c r="DH35" s="605"/>
      <c r="DI35" s="605"/>
      <c r="DJ35" s="605"/>
      <c r="DK35" s="606"/>
      <c r="DL35" s="592">
        <v>68664</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8278969</v>
      </c>
      <c r="S36" s="627"/>
      <c r="T36" s="627"/>
      <c r="U36" s="627"/>
      <c r="V36" s="627"/>
      <c r="W36" s="627"/>
      <c r="X36" s="627"/>
      <c r="Y36" s="630"/>
      <c r="Z36" s="631">
        <v>100</v>
      </c>
      <c r="AA36" s="631"/>
      <c r="AB36" s="631"/>
      <c r="AC36" s="631"/>
      <c r="AD36" s="632">
        <v>4997652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336805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160859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934375</v>
      </c>
      <c r="CS36" s="587"/>
      <c r="CT36" s="587"/>
      <c r="CU36" s="587"/>
      <c r="CV36" s="587"/>
      <c r="CW36" s="587"/>
      <c r="CX36" s="587"/>
      <c r="CY36" s="588"/>
      <c r="CZ36" s="589">
        <v>12.1</v>
      </c>
      <c r="DA36" s="607"/>
      <c r="DB36" s="607"/>
      <c r="DC36" s="608"/>
      <c r="DD36" s="592">
        <v>799158</v>
      </c>
      <c r="DE36" s="587"/>
      <c r="DF36" s="587"/>
      <c r="DG36" s="587"/>
      <c r="DH36" s="587"/>
      <c r="DI36" s="587"/>
      <c r="DJ36" s="587"/>
      <c r="DK36" s="588"/>
      <c r="DL36" s="592">
        <v>653273</v>
      </c>
      <c r="DM36" s="587"/>
      <c r="DN36" s="587"/>
      <c r="DO36" s="587"/>
      <c r="DP36" s="587"/>
      <c r="DQ36" s="587"/>
      <c r="DR36" s="587"/>
      <c r="DS36" s="587"/>
      <c r="DT36" s="587"/>
      <c r="DU36" s="587"/>
      <c r="DV36" s="588"/>
      <c r="DW36" s="609">
        <v>11.8</v>
      </c>
      <c r="DX36" s="610"/>
      <c r="DY36" s="610"/>
      <c r="DZ36" s="610"/>
      <c r="EA36" s="610"/>
      <c r="EB36" s="610"/>
      <c r="EC36" s="611"/>
    </row>
    <row r="37" spans="2:133" ht="11.25" customHeight="1">
      <c r="AQ37" s="612" t="s">
        <v>314</v>
      </c>
      <c r="AR37" s="613"/>
      <c r="AS37" s="613"/>
      <c r="AT37" s="613"/>
      <c r="AU37" s="613"/>
      <c r="AV37" s="613"/>
      <c r="AW37" s="613"/>
      <c r="AX37" s="613"/>
      <c r="AY37" s="614"/>
      <c r="AZ37" s="586">
        <v>3615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3650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423519</v>
      </c>
      <c r="CS37" s="605"/>
      <c r="CT37" s="605"/>
      <c r="CU37" s="605"/>
      <c r="CV37" s="605"/>
      <c r="CW37" s="605"/>
      <c r="CX37" s="605"/>
      <c r="CY37" s="606"/>
      <c r="CZ37" s="589">
        <v>5.5</v>
      </c>
      <c r="DA37" s="607"/>
      <c r="DB37" s="607"/>
      <c r="DC37" s="608"/>
      <c r="DD37" s="592">
        <v>423519</v>
      </c>
      <c r="DE37" s="605"/>
      <c r="DF37" s="605"/>
      <c r="DG37" s="605"/>
      <c r="DH37" s="605"/>
      <c r="DI37" s="605"/>
      <c r="DJ37" s="605"/>
      <c r="DK37" s="606"/>
      <c r="DL37" s="592">
        <v>376397</v>
      </c>
      <c r="DM37" s="605"/>
      <c r="DN37" s="605"/>
      <c r="DO37" s="605"/>
      <c r="DP37" s="605"/>
      <c r="DQ37" s="605"/>
      <c r="DR37" s="605"/>
      <c r="DS37" s="605"/>
      <c r="DT37" s="605"/>
      <c r="DU37" s="605"/>
      <c r="DV37" s="606"/>
      <c r="DW37" s="609">
        <v>6.8</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6631</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940890</v>
      </c>
      <c r="CS38" s="587"/>
      <c r="CT38" s="587"/>
      <c r="CU38" s="587"/>
      <c r="CV38" s="587"/>
      <c r="CW38" s="587"/>
      <c r="CX38" s="587"/>
      <c r="CY38" s="588"/>
      <c r="CZ38" s="589">
        <v>12.1</v>
      </c>
      <c r="DA38" s="607"/>
      <c r="DB38" s="607"/>
      <c r="DC38" s="608"/>
      <c r="DD38" s="592">
        <v>877525</v>
      </c>
      <c r="DE38" s="587"/>
      <c r="DF38" s="587"/>
      <c r="DG38" s="587"/>
      <c r="DH38" s="587"/>
      <c r="DI38" s="587"/>
      <c r="DJ38" s="587"/>
      <c r="DK38" s="588"/>
      <c r="DL38" s="592">
        <v>603367</v>
      </c>
      <c r="DM38" s="587"/>
      <c r="DN38" s="587"/>
      <c r="DO38" s="587"/>
      <c r="DP38" s="587"/>
      <c r="DQ38" s="587"/>
      <c r="DR38" s="587"/>
      <c r="DS38" s="587"/>
      <c r="DT38" s="587"/>
      <c r="DU38" s="587"/>
      <c r="DV38" s="588"/>
      <c r="DW38" s="609">
        <v>10.9</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412723</v>
      </c>
      <c r="CS39" s="605"/>
      <c r="CT39" s="605"/>
      <c r="CU39" s="605"/>
      <c r="CV39" s="605"/>
      <c r="CW39" s="605"/>
      <c r="CX39" s="605"/>
      <c r="CY39" s="606"/>
      <c r="CZ39" s="589">
        <v>5.3</v>
      </c>
      <c r="DA39" s="607"/>
      <c r="DB39" s="607"/>
      <c r="DC39" s="608"/>
      <c r="DD39" s="592">
        <v>410001</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129704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62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51000</v>
      </c>
      <c r="CS40" s="587"/>
      <c r="CT40" s="587"/>
      <c r="CU40" s="587"/>
      <c r="CV40" s="587"/>
      <c r="CW40" s="587"/>
      <c r="CX40" s="587"/>
      <c r="CY40" s="588"/>
      <c r="CZ40" s="589">
        <v>0.7</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474381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592788</v>
      </c>
      <c r="CS42" s="587"/>
      <c r="CT42" s="587"/>
      <c r="CU42" s="587"/>
      <c r="CV42" s="587"/>
      <c r="CW42" s="587"/>
      <c r="CX42" s="587"/>
      <c r="CY42" s="588"/>
      <c r="CZ42" s="589">
        <v>7.7</v>
      </c>
      <c r="DA42" s="590"/>
      <c r="DB42" s="590"/>
      <c r="DC42" s="591"/>
      <c r="DD42" s="592">
        <v>329233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26421</v>
      </c>
      <c r="CS43" s="605"/>
      <c r="CT43" s="605"/>
      <c r="CU43" s="605"/>
      <c r="CV43" s="605"/>
      <c r="CW43" s="605"/>
      <c r="CX43" s="605"/>
      <c r="CY43" s="606"/>
      <c r="CZ43" s="589">
        <v>0.3</v>
      </c>
      <c r="DA43" s="607"/>
      <c r="DB43" s="607"/>
      <c r="DC43" s="608"/>
      <c r="DD43" s="592">
        <v>26421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592788</v>
      </c>
      <c r="CS44" s="587"/>
      <c r="CT44" s="587"/>
      <c r="CU44" s="587"/>
      <c r="CV44" s="587"/>
      <c r="CW44" s="587"/>
      <c r="CX44" s="587"/>
      <c r="CY44" s="588"/>
      <c r="CZ44" s="589">
        <v>7.7</v>
      </c>
      <c r="DA44" s="590"/>
      <c r="DB44" s="590"/>
      <c r="DC44" s="591"/>
      <c r="DD44" s="592">
        <v>329233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112966</v>
      </c>
      <c r="CS45" s="605"/>
      <c r="CT45" s="605"/>
      <c r="CU45" s="605"/>
      <c r="CV45" s="605"/>
      <c r="CW45" s="605"/>
      <c r="CX45" s="605"/>
      <c r="CY45" s="606"/>
      <c r="CZ45" s="589">
        <v>1.5</v>
      </c>
      <c r="DA45" s="607"/>
      <c r="DB45" s="607"/>
      <c r="DC45" s="608"/>
      <c r="DD45" s="592">
        <v>20912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479822</v>
      </c>
      <c r="CS46" s="587"/>
      <c r="CT46" s="587"/>
      <c r="CU46" s="587"/>
      <c r="CV46" s="587"/>
      <c r="CW46" s="587"/>
      <c r="CX46" s="587"/>
      <c r="CY46" s="588"/>
      <c r="CZ46" s="589">
        <v>6.2</v>
      </c>
      <c r="DA46" s="590"/>
      <c r="DB46" s="590"/>
      <c r="DC46" s="591"/>
      <c r="DD46" s="592">
        <v>308321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7744149</v>
      </c>
      <c r="CS49" s="571"/>
      <c r="CT49" s="571"/>
      <c r="CU49" s="571"/>
      <c r="CV49" s="571"/>
      <c r="CW49" s="571"/>
      <c r="CX49" s="571"/>
      <c r="CY49" s="572"/>
      <c r="CZ49" s="573">
        <v>100</v>
      </c>
      <c r="DA49" s="574"/>
      <c r="DB49" s="574"/>
      <c r="DC49" s="575"/>
      <c r="DD49" s="576">
        <v>5850446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07"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2" t="s">
        <v>362</v>
      </c>
      <c r="DH5" s="1093"/>
      <c r="DI5" s="1093"/>
      <c r="DJ5" s="1093"/>
      <c r="DK5" s="1094"/>
      <c r="DL5" s="1092" t="s">
        <v>363</v>
      </c>
      <c r="DM5" s="1093"/>
      <c r="DN5" s="1093"/>
      <c r="DO5" s="1093"/>
      <c r="DP5" s="1094"/>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08"/>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5"/>
      <c r="DH6" s="1096"/>
      <c r="DI6" s="1096"/>
      <c r="DJ6" s="1096"/>
      <c r="DK6" s="1097"/>
      <c r="DL6" s="1095"/>
      <c r="DM6" s="1096"/>
      <c r="DN6" s="1096"/>
      <c r="DO6" s="1096"/>
      <c r="DP6" s="1097"/>
      <c r="DQ6" s="1001"/>
      <c r="DR6" s="1002"/>
      <c r="DS6" s="1002"/>
      <c r="DT6" s="1002"/>
      <c r="DU6" s="1003"/>
      <c r="DV6" s="1001"/>
      <c r="DW6" s="1002"/>
      <c r="DX6" s="1002"/>
      <c r="DY6" s="1002"/>
      <c r="DZ6" s="1015"/>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8279</v>
      </c>
      <c r="R7" s="1099"/>
      <c r="S7" s="1099"/>
      <c r="T7" s="1099"/>
      <c r="U7" s="1099"/>
      <c r="V7" s="1099">
        <v>7744</v>
      </c>
      <c r="W7" s="1099"/>
      <c r="X7" s="1099"/>
      <c r="Y7" s="1099"/>
      <c r="Z7" s="1099"/>
      <c r="AA7" s="1099">
        <v>535</v>
      </c>
      <c r="AB7" s="1099"/>
      <c r="AC7" s="1099"/>
      <c r="AD7" s="1099"/>
      <c r="AE7" s="1100"/>
      <c r="AF7" s="1101">
        <v>457</v>
      </c>
      <c r="AG7" s="1102"/>
      <c r="AH7" s="1102"/>
      <c r="AI7" s="1102"/>
      <c r="AJ7" s="1103"/>
      <c r="AK7" s="1085">
        <v>39</v>
      </c>
      <c r="AL7" s="1086"/>
      <c r="AM7" s="1086"/>
      <c r="AN7" s="1086"/>
      <c r="AO7" s="1086"/>
      <c r="AP7" s="1086">
        <v>5446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t="s">
        <v>544</v>
      </c>
      <c r="BU7" s="1090" t="s">
        <v>544</v>
      </c>
      <c r="BV7" s="1090" t="s">
        <v>544</v>
      </c>
      <c r="BW7" s="1090" t="s">
        <v>544</v>
      </c>
      <c r="BX7" s="1090" t="s">
        <v>544</v>
      </c>
      <c r="BY7" s="1090" t="s">
        <v>544</v>
      </c>
      <c r="BZ7" s="1090" t="s">
        <v>544</v>
      </c>
      <c r="CA7" s="1090" t="s">
        <v>544</v>
      </c>
      <c r="CB7" s="1090" t="s">
        <v>544</v>
      </c>
      <c r="CC7" s="1090" t="s">
        <v>544</v>
      </c>
      <c r="CD7" s="1090" t="s">
        <v>544</v>
      </c>
      <c r="CE7" s="1090" t="s">
        <v>544</v>
      </c>
      <c r="CF7" s="1090" t="s">
        <v>544</v>
      </c>
      <c r="CG7" s="1091" t="s">
        <v>544</v>
      </c>
      <c r="CH7" s="1082">
        <v>1</v>
      </c>
      <c r="CI7" s="1083"/>
      <c r="CJ7" s="1083"/>
      <c r="CK7" s="1083"/>
      <c r="CL7" s="1084"/>
      <c r="CM7" s="1082">
        <v>83</v>
      </c>
      <c r="CN7" s="1083"/>
      <c r="CO7" s="1083"/>
      <c r="CP7" s="1083"/>
      <c r="CQ7" s="1084"/>
      <c r="CR7" s="1082">
        <v>1</v>
      </c>
      <c r="CS7" s="1083"/>
      <c r="CT7" s="1083"/>
      <c r="CU7" s="1083"/>
      <c r="CV7" s="1084"/>
      <c r="CW7" s="1082" t="s">
        <v>475</v>
      </c>
      <c r="CX7" s="1083"/>
      <c r="CY7" s="1083"/>
      <c r="CZ7" s="1083"/>
      <c r="DA7" s="1084"/>
      <c r="DB7" s="1082" t="s">
        <v>475</v>
      </c>
      <c r="DC7" s="1083"/>
      <c r="DD7" s="1083"/>
      <c r="DE7" s="1083"/>
      <c r="DF7" s="1084"/>
      <c r="DG7" s="1082" t="s">
        <v>475</v>
      </c>
      <c r="DH7" s="1083"/>
      <c r="DI7" s="1083"/>
      <c r="DJ7" s="1083"/>
      <c r="DK7" s="1084"/>
      <c r="DL7" s="1082" t="s">
        <v>475</v>
      </c>
      <c r="DM7" s="1083"/>
      <c r="DN7" s="1083"/>
      <c r="DO7" s="1083"/>
      <c r="DP7" s="1084"/>
      <c r="DQ7" s="1082" t="s">
        <v>475</v>
      </c>
      <c r="DR7" s="1083"/>
      <c r="DS7" s="1083"/>
      <c r="DT7" s="1083"/>
      <c r="DU7" s="1084"/>
      <c r="DV7" s="1109"/>
      <c r="DW7" s="1110"/>
      <c r="DX7" s="1110"/>
      <c r="DY7" s="1110"/>
      <c r="DZ7" s="1111"/>
      <c r="EA7" s="205"/>
    </row>
    <row r="8" spans="1:131" s="206" customFormat="1" ht="26.25" customHeight="1">
      <c r="A8" s="212">
        <v>2</v>
      </c>
      <c r="B8" s="1026" t="s">
        <v>366</v>
      </c>
      <c r="C8" s="1027"/>
      <c r="D8" s="1027"/>
      <c r="E8" s="1027"/>
      <c r="F8" s="1027"/>
      <c r="G8" s="1027"/>
      <c r="H8" s="1027"/>
      <c r="I8" s="1027"/>
      <c r="J8" s="1027"/>
      <c r="K8" s="1027"/>
      <c r="L8" s="1027"/>
      <c r="M8" s="1027"/>
      <c r="N8" s="1027"/>
      <c r="O8" s="1027"/>
      <c r="P8" s="1028"/>
      <c r="Q8" s="1038">
        <v>0</v>
      </c>
      <c r="R8" s="1039"/>
      <c r="S8" s="1039"/>
      <c r="T8" s="1039"/>
      <c r="U8" s="1039"/>
      <c r="V8" s="1039">
        <v>0</v>
      </c>
      <c r="W8" s="1039"/>
      <c r="X8" s="1039"/>
      <c r="Y8" s="1039"/>
      <c r="Z8" s="1039"/>
      <c r="AA8" s="1039">
        <v>0</v>
      </c>
      <c r="AB8" s="1039"/>
      <c r="AC8" s="1039"/>
      <c r="AD8" s="1039"/>
      <c r="AE8" s="1040"/>
      <c r="AF8" s="1032" t="s">
        <v>112</v>
      </c>
      <c r="AG8" s="1033"/>
      <c r="AH8" s="1033"/>
      <c r="AI8" s="1033"/>
      <c r="AJ8" s="1034"/>
      <c r="AK8" s="1080" t="s">
        <v>530</v>
      </c>
      <c r="AL8" s="1081"/>
      <c r="AM8" s="1081"/>
      <c r="AN8" s="1081"/>
      <c r="AO8" s="1081"/>
      <c r="AP8" s="1081" t="s">
        <v>531</v>
      </c>
      <c r="AQ8" s="1081"/>
      <c r="AR8" s="1081"/>
      <c r="AS8" s="1081"/>
      <c r="AT8" s="1081"/>
      <c r="AU8" s="1078" t="s">
        <v>532</v>
      </c>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8"/>
      <c r="R9" s="1039"/>
      <c r="S9" s="1039"/>
      <c r="T9" s="1039"/>
      <c r="U9" s="1039"/>
      <c r="V9" s="1039"/>
      <c r="W9" s="1039"/>
      <c r="X9" s="1039"/>
      <c r="Y9" s="1039"/>
      <c r="Z9" s="1039"/>
      <c r="AA9" s="1039"/>
      <c r="AB9" s="1039"/>
      <c r="AC9" s="1039"/>
      <c r="AD9" s="1039"/>
      <c r="AE9" s="1040"/>
      <c r="AF9" s="1032"/>
      <c r="AG9" s="1033"/>
      <c r="AH9" s="1033"/>
      <c r="AI9" s="1033"/>
      <c r="AJ9" s="1034"/>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8"/>
      <c r="R10" s="1039"/>
      <c r="S10" s="1039"/>
      <c r="T10" s="1039"/>
      <c r="U10" s="1039"/>
      <c r="V10" s="1039"/>
      <c r="W10" s="1039"/>
      <c r="X10" s="1039"/>
      <c r="Y10" s="1039"/>
      <c r="Z10" s="1039"/>
      <c r="AA10" s="1039"/>
      <c r="AB10" s="1039"/>
      <c r="AC10" s="1039"/>
      <c r="AD10" s="1039"/>
      <c r="AE10" s="1040"/>
      <c r="AF10" s="1032"/>
      <c r="AG10" s="1033"/>
      <c r="AH10" s="1033"/>
      <c r="AI10" s="1033"/>
      <c r="AJ10" s="1034"/>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8"/>
      <c r="R11" s="1039"/>
      <c r="S11" s="1039"/>
      <c r="T11" s="1039"/>
      <c r="U11" s="1039"/>
      <c r="V11" s="1039"/>
      <c r="W11" s="1039"/>
      <c r="X11" s="1039"/>
      <c r="Y11" s="1039"/>
      <c r="Z11" s="1039"/>
      <c r="AA11" s="1039"/>
      <c r="AB11" s="1039"/>
      <c r="AC11" s="1039"/>
      <c r="AD11" s="1039"/>
      <c r="AE11" s="1040"/>
      <c r="AF11" s="1032"/>
      <c r="AG11" s="1033"/>
      <c r="AH11" s="1033"/>
      <c r="AI11" s="1033"/>
      <c r="AJ11" s="1034"/>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8"/>
      <c r="R12" s="1039"/>
      <c r="S12" s="1039"/>
      <c r="T12" s="1039"/>
      <c r="U12" s="1039"/>
      <c r="V12" s="1039"/>
      <c r="W12" s="1039"/>
      <c r="X12" s="1039"/>
      <c r="Y12" s="1039"/>
      <c r="Z12" s="1039"/>
      <c r="AA12" s="1039"/>
      <c r="AB12" s="1039"/>
      <c r="AC12" s="1039"/>
      <c r="AD12" s="1039"/>
      <c r="AE12" s="1040"/>
      <c r="AF12" s="1032"/>
      <c r="AG12" s="1033"/>
      <c r="AH12" s="1033"/>
      <c r="AI12" s="1033"/>
      <c r="AJ12" s="1034"/>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8"/>
      <c r="R13" s="1039"/>
      <c r="S13" s="1039"/>
      <c r="T13" s="1039"/>
      <c r="U13" s="1039"/>
      <c r="V13" s="1039"/>
      <c r="W13" s="1039"/>
      <c r="X13" s="1039"/>
      <c r="Y13" s="1039"/>
      <c r="Z13" s="1039"/>
      <c r="AA13" s="1039"/>
      <c r="AB13" s="1039"/>
      <c r="AC13" s="1039"/>
      <c r="AD13" s="1039"/>
      <c r="AE13" s="1040"/>
      <c r="AF13" s="1032"/>
      <c r="AG13" s="1033"/>
      <c r="AH13" s="1033"/>
      <c r="AI13" s="1033"/>
      <c r="AJ13" s="1034"/>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8"/>
      <c r="R14" s="1039"/>
      <c r="S14" s="1039"/>
      <c r="T14" s="1039"/>
      <c r="U14" s="1039"/>
      <c r="V14" s="1039"/>
      <c r="W14" s="1039"/>
      <c r="X14" s="1039"/>
      <c r="Y14" s="1039"/>
      <c r="Z14" s="1039"/>
      <c r="AA14" s="1039"/>
      <c r="AB14" s="1039"/>
      <c r="AC14" s="1039"/>
      <c r="AD14" s="1039"/>
      <c r="AE14" s="1040"/>
      <c r="AF14" s="1032"/>
      <c r="AG14" s="1033"/>
      <c r="AH14" s="1033"/>
      <c r="AI14" s="1033"/>
      <c r="AJ14" s="1034"/>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8"/>
      <c r="R15" s="1039"/>
      <c r="S15" s="1039"/>
      <c r="T15" s="1039"/>
      <c r="U15" s="1039"/>
      <c r="V15" s="1039"/>
      <c r="W15" s="1039"/>
      <c r="X15" s="1039"/>
      <c r="Y15" s="1039"/>
      <c r="Z15" s="1039"/>
      <c r="AA15" s="1039"/>
      <c r="AB15" s="1039"/>
      <c r="AC15" s="1039"/>
      <c r="AD15" s="1039"/>
      <c r="AE15" s="1040"/>
      <c r="AF15" s="1032"/>
      <c r="AG15" s="1033"/>
      <c r="AH15" s="1033"/>
      <c r="AI15" s="1033"/>
      <c r="AJ15" s="1034"/>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8"/>
      <c r="R16" s="1039"/>
      <c r="S16" s="1039"/>
      <c r="T16" s="1039"/>
      <c r="U16" s="1039"/>
      <c r="V16" s="1039"/>
      <c r="W16" s="1039"/>
      <c r="X16" s="1039"/>
      <c r="Y16" s="1039"/>
      <c r="Z16" s="1039"/>
      <c r="AA16" s="1039"/>
      <c r="AB16" s="1039"/>
      <c r="AC16" s="1039"/>
      <c r="AD16" s="1039"/>
      <c r="AE16" s="1040"/>
      <c r="AF16" s="1032"/>
      <c r="AG16" s="1033"/>
      <c r="AH16" s="1033"/>
      <c r="AI16" s="1033"/>
      <c r="AJ16" s="1034"/>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8"/>
      <c r="R17" s="1039"/>
      <c r="S17" s="1039"/>
      <c r="T17" s="1039"/>
      <c r="U17" s="1039"/>
      <c r="V17" s="1039"/>
      <c r="W17" s="1039"/>
      <c r="X17" s="1039"/>
      <c r="Y17" s="1039"/>
      <c r="Z17" s="1039"/>
      <c r="AA17" s="1039"/>
      <c r="AB17" s="1039"/>
      <c r="AC17" s="1039"/>
      <c r="AD17" s="1039"/>
      <c r="AE17" s="1040"/>
      <c r="AF17" s="1032"/>
      <c r="AG17" s="1033"/>
      <c r="AH17" s="1033"/>
      <c r="AI17" s="1033"/>
      <c r="AJ17" s="1034"/>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8"/>
      <c r="R18" s="1039"/>
      <c r="S18" s="1039"/>
      <c r="T18" s="1039"/>
      <c r="U18" s="1039"/>
      <c r="V18" s="1039"/>
      <c r="W18" s="1039"/>
      <c r="X18" s="1039"/>
      <c r="Y18" s="1039"/>
      <c r="Z18" s="1039"/>
      <c r="AA18" s="1039"/>
      <c r="AB18" s="1039"/>
      <c r="AC18" s="1039"/>
      <c r="AD18" s="1039"/>
      <c r="AE18" s="1040"/>
      <c r="AF18" s="1032"/>
      <c r="AG18" s="1033"/>
      <c r="AH18" s="1033"/>
      <c r="AI18" s="1033"/>
      <c r="AJ18" s="1034"/>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8"/>
      <c r="R19" s="1039"/>
      <c r="S19" s="1039"/>
      <c r="T19" s="1039"/>
      <c r="U19" s="1039"/>
      <c r="V19" s="1039"/>
      <c r="W19" s="1039"/>
      <c r="X19" s="1039"/>
      <c r="Y19" s="1039"/>
      <c r="Z19" s="1039"/>
      <c r="AA19" s="1039"/>
      <c r="AB19" s="1039"/>
      <c r="AC19" s="1039"/>
      <c r="AD19" s="1039"/>
      <c r="AE19" s="1040"/>
      <c r="AF19" s="1032"/>
      <c r="AG19" s="1033"/>
      <c r="AH19" s="1033"/>
      <c r="AI19" s="1033"/>
      <c r="AJ19" s="1034"/>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8"/>
      <c r="R20" s="1039"/>
      <c r="S20" s="1039"/>
      <c r="T20" s="1039"/>
      <c r="U20" s="1039"/>
      <c r="V20" s="1039"/>
      <c r="W20" s="1039"/>
      <c r="X20" s="1039"/>
      <c r="Y20" s="1039"/>
      <c r="Z20" s="1039"/>
      <c r="AA20" s="1039"/>
      <c r="AB20" s="1039"/>
      <c r="AC20" s="1039"/>
      <c r="AD20" s="1039"/>
      <c r="AE20" s="1040"/>
      <c r="AF20" s="1032"/>
      <c r="AG20" s="1033"/>
      <c r="AH20" s="1033"/>
      <c r="AI20" s="1033"/>
      <c r="AJ20" s="1034"/>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8"/>
      <c r="R21" s="1039"/>
      <c r="S21" s="1039"/>
      <c r="T21" s="1039"/>
      <c r="U21" s="1039"/>
      <c r="V21" s="1039"/>
      <c r="W21" s="1039"/>
      <c r="X21" s="1039"/>
      <c r="Y21" s="1039"/>
      <c r="Z21" s="1039"/>
      <c r="AA21" s="1039"/>
      <c r="AB21" s="1039"/>
      <c r="AC21" s="1039"/>
      <c r="AD21" s="1039"/>
      <c r="AE21" s="1040"/>
      <c r="AF21" s="1032"/>
      <c r="AG21" s="1033"/>
      <c r="AH21" s="1033"/>
      <c r="AI21" s="1033"/>
      <c r="AJ21" s="1034"/>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5"/>
      <c r="R22" s="1076"/>
      <c r="S22" s="1076"/>
      <c r="T22" s="1076"/>
      <c r="U22" s="1076"/>
      <c r="V22" s="1076"/>
      <c r="W22" s="1076"/>
      <c r="X22" s="1076"/>
      <c r="Y22" s="1076"/>
      <c r="Z22" s="1076"/>
      <c r="AA22" s="1076"/>
      <c r="AB22" s="1076"/>
      <c r="AC22" s="1076"/>
      <c r="AD22" s="1076"/>
      <c r="AE22" s="1077"/>
      <c r="AF22" s="1032"/>
      <c r="AG22" s="1033"/>
      <c r="AH22" s="1033"/>
      <c r="AI22" s="1033"/>
      <c r="AJ22" s="1034"/>
      <c r="AK22" s="1071"/>
      <c r="AL22" s="1072"/>
      <c r="AM22" s="1072"/>
      <c r="AN22" s="1072"/>
      <c r="AO22" s="1072"/>
      <c r="AP22" s="1072"/>
      <c r="AQ22" s="1072"/>
      <c r="AR22" s="1072"/>
      <c r="AS22" s="1072"/>
      <c r="AT22" s="1072"/>
      <c r="AU22" s="1073"/>
      <c r="AV22" s="1073"/>
      <c r="AW22" s="1073"/>
      <c r="AX22" s="1073"/>
      <c r="AY22" s="1074"/>
      <c r="AZ22" s="1024" t="s">
        <v>367</v>
      </c>
      <c r="BA22" s="1024"/>
      <c r="BB22" s="1024"/>
      <c r="BC22" s="1024"/>
      <c r="BD22" s="1025"/>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8279</v>
      </c>
      <c r="R23" s="1063"/>
      <c r="S23" s="1063"/>
      <c r="T23" s="1063"/>
      <c r="U23" s="1063"/>
      <c r="V23" s="1063">
        <v>7744</v>
      </c>
      <c r="W23" s="1063"/>
      <c r="X23" s="1063"/>
      <c r="Y23" s="1063"/>
      <c r="Z23" s="1063"/>
      <c r="AA23" s="1063">
        <v>535</v>
      </c>
      <c r="AB23" s="1063"/>
      <c r="AC23" s="1063"/>
      <c r="AD23" s="1063"/>
      <c r="AE23" s="1064"/>
      <c r="AF23" s="1065">
        <v>457</v>
      </c>
      <c r="AG23" s="1063"/>
      <c r="AH23" s="1063"/>
      <c r="AI23" s="1063"/>
      <c r="AJ23" s="1066"/>
      <c r="AK23" s="1067"/>
      <c r="AL23" s="1068"/>
      <c r="AM23" s="1068"/>
      <c r="AN23" s="1068"/>
      <c r="AO23" s="1068"/>
      <c r="AP23" s="1063">
        <v>5446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3" t="s">
        <v>375</v>
      </c>
      <c r="AG26" s="1005"/>
      <c r="AH26" s="1005"/>
      <c r="AI26" s="1005"/>
      <c r="AJ26" s="1054"/>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5"/>
      <c r="AG27" s="1008"/>
      <c r="AH27" s="1008"/>
      <c r="AI27" s="1008"/>
      <c r="AJ27" s="1056"/>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2815</v>
      </c>
      <c r="R28" s="1048"/>
      <c r="S28" s="1048"/>
      <c r="T28" s="1048"/>
      <c r="U28" s="1048"/>
      <c r="V28" s="1048">
        <v>2516</v>
      </c>
      <c r="W28" s="1048"/>
      <c r="X28" s="1048"/>
      <c r="Y28" s="1048"/>
      <c r="Z28" s="1048"/>
      <c r="AA28" s="1048">
        <v>299</v>
      </c>
      <c r="AB28" s="1048"/>
      <c r="AC28" s="1048"/>
      <c r="AD28" s="1048"/>
      <c r="AE28" s="1049"/>
      <c r="AF28" s="1050">
        <v>299</v>
      </c>
      <c r="AG28" s="1048"/>
      <c r="AH28" s="1048"/>
      <c r="AI28" s="1048"/>
      <c r="AJ28" s="1051"/>
      <c r="AK28" s="1052">
        <v>104</v>
      </c>
      <c r="AL28" s="979"/>
      <c r="AM28" s="979"/>
      <c r="AN28" s="979"/>
      <c r="AO28" s="979"/>
      <c r="AP28" s="979" t="s">
        <v>533</v>
      </c>
      <c r="AQ28" s="979"/>
      <c r="AR28" s="979"/>
      <c r="AS28" s="979"/>
      <c r="AT28" s="979"/>
      <c r="AU28" s="979" t="s">
        <v>531</v>
      </c>
      <c r="AV28" s="979"/>
      <c r="AW28" s="979"/>
      <c r="AX28" s="979"/>
      <c r="AY28" s="979"/>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26" t="s">
        <v>381</v>
      </c>
      <c r="C29" s="1027"/>
      <c r="D29" s="1027"/>
      <c r="E29" s="1027"/>
      <c r="F29" s="1027"/>
      <c r="G29" s="1027"/>
      <c r="H29" s="1027"/>
      <c r="I29" s="1027"/>
      <c r="J29" s="1027"/>
      <c r="K29" s="1027"/>
      <c r="L29" s="1027"/>
      <c r="M29" s="1027"/>
      <c r="N29" s="1027"/>
      <c r="O29" s="1027"/>
      <c r="P29" s="1028"/>
      <c r="Q29" s="1038">
        <v>1532</v>
      </c>
      <c r="R29" s="1039"/>
      <c r="S29" s="1039"/>
      <c r="T29" s="1039"/>
      <c r="U29" s="1039"/>
      <c r="V29" s="1039">
        <v>1419</v>
      </c>
      <c r="W29" s="1039"/>
      <c r="X29" s="1039"/>
      <c r="Y29" s="1039"/>
      <c r="Z29" s="1039"/>
      <c r="AA29" s="1039">
        <v>113</v>
      </c>
      <c r="AB29" s="1039"/>
      <c r="AC29" s="1039"/>
      <c r="AD29" s="1039"/>
      <c r="AE29" s="1040"/>
      <c r="AF29" s="1032">
        <v>113</v>
      </c>
      <c r="AG29" s="1033"/>
      <c r="AH29" s="1033"/>
      <c r="AI29" s="1033"/>
      <c r="AJ29" s="1034"/>
      <c r="AK29" s="974">
        <v>231</v>
      </c>
      <c r="AL29" s="965"/>
      <c r="AM29" s="965"/>
      <c r="AN29" s="965"/>
      <c r="AO29" s="965"/>
      <c r="AP29" s="965" t="s">
        <v>533</v>
      </c>
      <c r="AQ29" s="965"/>
      <c r="AR29" s="965"/>
      <c r="AS29" s="965"/>
      <c r="AT29" s="965"/>
      <c r="AU29" s="965" t="s">
        <v>534</v>
      </c>
      <c r="AV29" s="965"/>
      <c r="AW29" s="965"/>
      <c r="AX29" s="965"/>
      <c r="AY29" s="965"/>
      <c r="AZ29" s="1037" t="s">
        <v>531</v>
      </c>
      <c r="BA29" s="1037"/>
      <c r="BB29" s="1037"/>
      <c r="BC29" s="1037"/>
      <c r="BD29" s="1037"/>
      <c r="BE29" s="976"/>
      <c r="BF29" s="976"/>
      <c r="BG29" s="976"/>
      <c r="BH29" s="976"/>
      <c r="BI29" s="977"/>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26" t="s">
        <v>382</v>
      </c>
      <c r="C30" s="1027"/>
      <c r="D30" s="1027"/>
      <c r="E30" s="1027"/>
      <c r="F30" s="1027"/>
      <c r="G30" s="1027"/>
      <c r="H30" s="1027"/>
      <c r="I30" s="1027"/>
      <c r="J30" s="1027"/>
      <c r="K30" s="1027"/>
      <c r="L30" s="1027"/>
      <c r="M30" s="1027"/>
      <c r="N30" s="1027"/>
      <c r="O30" s="1027"/>
      <c r="P30" s="1028"/>
      <c r="Q30" s="1038">
        <v>268</v>
      </c>
      <c r="R30" s="1039"/>
      <c r="S30" s="1039"/>
      <c r="T30" s="1039"/>
      <c r="U30" s="1039"/>
      <c r="V30" s="1039">
        <v>266</v>
      </c>
      <c r="W30" s="1039"/>
      <c r="X30" s="1039"/>
      <c r="Y30" s="1039"/>
      <c r="Z30" s="1039"/>
      <c r="AA30" s="1039">
        <v>2</v>
      </c>
      <c r="AB30" s="1039"/>
      <c r="AC30" s="1039"/>
      <c r="AD30" s="1039"/>
      <c r="AE30" s="1040"/>
      <c r="AF30" s="1032">
        <v>2</v>
      </c>
      <c r="AG30" s="1033"/>
      <c r="AH30" s="1033"/>
      <c r="AI30" s="1033"/>
      <c r="AJ30" s="1034"/>
      <c r="AK30" s="974">
        <v>38</v>
      </c>
      <c r="AL30" s="965"/>
      <c r="AM30" s="965"/>
      <c r="AN30" s="965"/>
      <c r="AO30" s="965"/>
      <c r="AP30" s="965" t="s">
        <v>531</v>
      </c>
      <c r="AQ30" s="965"/>
      <c r="AR30" s="965"/>
      <c r="AS30" s="965"/>
      <c r="AT30" s="965"/>
      <c r="AU30" s="965" t="s">
        <v>531</v>
      </c>
      <c r="AV30" s="965"/>
      <c r="AW30" s="965"/>
      <c r="AX30" s="965"/>
      <c r="AY30" s="965"/>
      <c r="AZ30" s="1037" t="s">
        <v>531</v>
      </c>
      <c r="BA30" s="1037"/>
      <c r="BB30" s="1037"/>
      <c r="BC30" s="1037"/>
      <c r="BD30" s="1037"/>
      <c r="BE30" s="976"/>
      <c r="BF30" s="976"/>
      <c r="BG30" s="976"/>
      <c r="BH30" s="976"/>
      <c r="BI30" s="977"/>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26" t="s">
        <v>383</v>
      </c>
      <c r="C31" s="1027"/>
      <c r="D31" s="1027"/>
      <c r="E31" s="1027"/>
      <c r="F31" s="1027"/>
      <c r="G31" s="1027"/>
      <c r="H31" s="1027"/>
      <c r="I31" s="1027"/>
      <c r="J31" s="1027"/>
      <c r="K31" s="1027"/>
      <c r="L31" s="1027"/>
      <c r="M31" s="1027"/>
      <c r="N31" s="1027"/>
      <c r="O31" s="1027"/>
      <c r="P31" s="1028"/>
      <c r="Q31" s="1038">
        <v>460</v>
      </c>
      <c r="R31" s="1039"/>
      <c r="S31" s="1039"/>
      <c r="T31" s="1039"/>
      <c r="U31" s="1039"/>
      <c r="V31" s="1039">
        <v>442</v>
      </c>
      <c r="W31" s="1039"/>
      <c r="X31" s="1039"/>
      <c r="Y31" s="1039"/>
      <c r="Z31" s="1039"/>
      <c r="AA31" s="1039">
        <v>18</v>
      </c>
      <c r="AB31" s="1039"/>
      <c r="AC31" s="1039"/>
      <c r="AD31" s="1039"/>
      <c r="AE31" s="1040"/>
      <c r="AF31" s="1032">
        <v>1016</v>
      </c>
      <c r="AG31" s="1033"/>
      <c r="AH31" s="1033"/>
      <c r="AI31" s="1033"/>
      <c r="AJ31" s="1034"/>
      <c r="AK31" s="974">
        <v>16</v>
      </c>
      <c r="AL31" s="965"/>
      <c r="AM31" s="965"/>
      <c r="AN31" s="965"/>
      <c r="AO31" s="965"/>
      <c r="AP31" s="965">
        <v>302</v>
      </c>
      <c r="AQ31" s="965"/>
      <c r="AR31" s="965"/>
      <c r="AS31" s="965"/>
      <c r="AT31" s="965"/>
      <c r="AU31" s="965">
        <v>1</v>
      </c>
      <c r="AV31" s="965"/>
      <c r="AW31" s="965"/>
      <c r="AX31" s="965"/>
      <c r="AY31" s="965"/>
      <c r="AZ31" s="1037" t="s">
        <v>531</v>
      </c>
      <c r="BA31" s="1037"/>
      <c r="BB31" s="1037"/>
      <c r="BC31" s="1037"/>
      <c r="BD31" s="1037"/>
      <c r="BE31" s="976" t="s">
        <v>384</v>
      </c>
      <c r="BF31" s="976"/>
      <c r="BG31" s="976"/>
      <c r="BH31" s="976"/>
      <c r="BI31" s="977"/>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26" t="s">
        <v>385</v>
      </c>
      <c r="C32" s="1027"/>
      <c r="D32" s="1027"/>
      <c r="E32" s="1027"/>
      <c r="F32" s="1027"/>
      <c r="G32" s="1027"/>
      <c r="H32" s="1027"/>
      <c r="I32" s="1027"/>
      <c r="J32" s="1027"/>
      <c r="K32" s="1027"/>
      <c r="L32" s="1027"/>
      <c r="M32" s="1027"/>
      <c r="N32" s="1027"/>
      <c r="O32" s="1027"/>
      <c r="P32" s="1028"/>
      <c r="Q32" s="1038">
        <v>571</v>
      </c>
      <c r="R32" s="1039"/>
      <c r="S32" s="1039"/>
      <c r="T32" s="1039"/>
      <c r="U32" s="1039"/>
      <c r="V32" s="1039">
        <v>551</v>
      </c>
      <c r="W32" s="1039"/>
      <c r="X32" s="1039"/>
      <c r="Y32" s="1039"/>
      <c r="Z32" s="1039"/>
      <c r="AA32" s="1039">
        <v>20</v>
      </c>
      <c r="AB32" s="1039"/>
      <c r="AC32" s="1039"/>
      <c r="AD32" s="1039"/>
      <c r="AE32" s="1040"/>
      <c r="AF32" s="1032">
        <v>9</v>
      </c>
      <c r="AG32" s="1033"/>
      <c r="AH32" s="1033"/>
      <c r="AI32" s="1033"/>
      <c r="AJ32" s="1034"/>
      <c r="AK32" s="974">
        <v>336</v>
      </c>
      <c r="AL32" s="965"/>
      <c r="AM32" s="965"/>
      <c r="AN32" s="965"/>
      <c r="AO32" s="965"/>
      <c r="AP32" s="965">
        <v>4670</v>
      </c>
      <c r="AQ32" s="965"/>
      <c r="AR32" s="965"/>
      <c r="AS32" s="965"/>
      <c r="AT32" s="965"/>
      <c r="AU32" s="965">
        <v>4021</v>
      </c>
      <c r="AV32" s="965"/>
      <c r="AW32" s="965"/>
      <c r="AX32" s="965"/>
      <c r="AY32" s="965"/>
      <c r="AZ32" s="1037" t="s">
        <v>531</v>
      </c>
      <c r="BA32" s="1037"/>
      <c r="BB32" s="1037"/>
      <c r="BC32" s="1037"/>
      <c r="BD32" s="1037"/>
      <c r="BE32" s="976" t="s">
        <v>386</v>
      </c>
      <c r="BF32" s="976"/>
      <c r="BG32" s="976"/>
      <c r="BH32" s="976"/>
      <c r="BI32" s="977"/>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26"/>
      <c r="C33" s="1027"/>
      <c r="D33" s="1027"/>
      <c r="E33" s="1027"/>
      <c r="F33" s="1027"/>
      <c r="G33" s="1027"/>
      <c r="H33" s="1027"/>
      <c r="I33" s="1027"/>
      <c r="J33" s="1027"/>
      <c r="K33" s="1027"/>
      <c r="L33" s="1027"/>
      <c r="M33" s="1027"/>
      <c r="N33" s="1027"/>
      <c r="O33" s="1027"/>
      <c r="P33" s="1028"/>
      <c r="Q33" s="1038"/>
      <c r="R33" s="1039"/>
      <c r="S33" s="1039"/>
      <c r="T33" s="1039"/>
      <c r="U33" s="1039"/>
      <c r="V33" s="1039"/>
      <c r="W33" s="1039"/>
      <c r="X33" s="1039"/>
      <c r="Y33" s="1039"/>
      <c r="Z33" s="1039"/>
      <c r="AA33" s="1039"/>
      <c r="AB33" s="1039"/>
      <c r="AC33" s="1039"/>
      <c r="AD33" s="1039"/>
      <c r="AE33" s="1040"/>
      <c r="AF33" s="1032"/>
      <c r="AG33" s="1033"/>
      <c r="AH33" s="1033"/>
      <c r="AI33" s="1033"/>
      <c r="AJ33" s="1034"/>
      <c r="AK33" s="974"/>
      <c r="AL33" s="965"/>
      <c r="AM33" s="965"/>
      <c r="AN33" s="965"/>
      <c r="AO33" s="965"/>
      <c r="AP33" s="965"/>
      <c r="AQ33" s="965"/>
      <c r="AR33" s="965"/>
      <c r="AS33" s="965"/>
      <c r="AT33" s="965"/>
      <c r="AU33" s="965"/>
      <c r="AV33" s="965"/>
      <c r="AW33" s="965"/>
      <c r="AX33" s="965"/>
      <c r="AY33" s="965"/>
      <c r="AZ33" s="1037"/>
      <c r="BA33" s="1037"/>
      <c r="BB33" s="1037"/>
      <c r="BC33" s="1037"/>
      <c r="BD33" s="1037"/>
      <c r="BE33" s="976"/>
      <c r="BF33" s="976"/>
      <c r="BG33" s="976"/>
      <c r="BH33" s="976"/>
      <c r="BI33" s="977"/>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26"/>
      <c r="C34" s="1027"/>
      <c r="D34" s="1027"/>
      <c r="E34" s="1027"/>
      <c r="F34" s="1027"/>
      <c r="G34" s="1027"/>
      <c r="H34" s="1027"/>
      <c r="I34" s="1027"/>
      <c r="J34" s="1027"/>
      <c r="K34" s="1027"/>
      <c r="L34" s="1027"/>
      <c r="M34" s="1027"/>
      <c r="N34" s="1027"/>
      <c r="O34" s="1027"/>
      <c r="P34" s="1028"/>
      <c r="Q34" s="1038"/>
      <c r="R34" s="1039"/>
      <c r="S34" s="1039"/>
      <c r="T34" s="1039"/>
      <c r="U34" s="1039"/>
      <c r="V34" s="1039"/>
      <c r="W34" s="1039"/>
      <c r="X34" s="1039"/>
      <c r="Y34" s="1039"/>
      <c r="Z34" s="1039"/>
      <c r="AA34" s="1039"/>
      <c r="AB34" s="1039"/>
      <c r="AC34" s="1039"/>
      <c r="AD34" s="1039"/>
      <c r="AE34" s="1040"/>
      <c r="AF34" s="1032"/>
      <c r="AG34" s="1033"/>
      <c r="AH34" s="1033"/>
      <c r="AI34" s="1033"/>
      <c r="AJ34" s="1034"/>
      <c r="AK34" s="974"/>
      <c r="AL34" s="965"/>
      <c r="AM34" s="965"/>
      <c r="AN34" s="965"/>
      <c r="AO34" s="965"/>
      <c r="AP34" s="965"/>
      <c r="AQ34" s="965"/>
      <c r="AR34" s="965"/>
      <c r="AS34" s="965"/>
      <c r="AT34" s="965"/>
      <c r="AU34" s="965"/>
      <c r="AV34" s="965"/>
      <c r="AW34" s="965"/>
      <c r="AX34" s="965"/>
      <c r="AY34" s="965"/>
      <c r="AZ34" s="1037"/>
      <c r="BA34" s="1037"/>
      <c r="BB34" s="1037"/>
      <c r="BC34" s="1037"/>
      <c r="BD34" s="1037"/>
      <c r="BE34" s="976"/>
      <c r="BF34" s="976"/>
      <c r="BG34" s="976"/>
      <c r="BH34" s="976"/>
      <c r="BI34" s="977"/>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26"/>
      <c r="C35" s="1027"/>
      <c r="D35" s="1027"/>
      <c r="E35" s="1027"/>
      <c r="F35" s="1027"/>
      <c r="G35" s="1027"/>
      <c r="H35" s="1027"/>
      <c r="I35" s="1027"/>
      <c r="J35" s="1027"/>
      <c r="K35" s="1027"/>
      <c r="L35" s="1027"/>
      <c r="M35" s="1027"/>
      <c r="N35" s="1027"/>
      <c r="O35" s="1027"/>
      <c r="P35" s="1028"/>
      <c r="Q35" s="1038"/>
      <c r="R35" s="1039"/>
      <c r="S35" s="1039"/>
      <c r="T35" s="1039"/>
      <c r="U35" s="1039"/>
      <c r="V35" s="1039"/>
      <c r="W35" s="1039"/>
      <c r="X35" s="1039"/>
      <c r="Y35" s="1039"/>
      <c r="Z35" s="1039"/>
      <c r="AA35" s="1039"/>
      <c r="AB35" s="1039"/>
      <c r="AC35" s="1039"/>
      <c r="AD35" s="1039"/>
      <c r="AE35" s="1040"/>
      <c r="AF35" s="1032"/>
      <c r="AG35" s="1033"/>
      <c r="AH35" s="1033"/>
      <c r="AI35" s="1033"/>
      <c r="AJ35" s="1034"/>
      <c r="AK35" s="974"/>
      <c r="AL35" s="965"/>
      <c r="AM35" s="965"/>
      <c r="AN35" s="965"/>
      <c r="AO35" s="965"/>
      <c r="AP35" s="965"/>
      <c r="AQ35" s="965"/>
      <c r="AR35" s="965"/>
      <c r="AS35" s="965"/>
      <c r="AT35" s="965"/>
      <c r="AU35" s="965"/>
      <c r="AV35" s="965"/>
      <c r="AW35" s="965"/>
      <c r="AX35" s="965"/>
      <c r="AY35" s="965"/>
      <c r="AZ35" s="1037"/>
      <c r="BA35" s="1037"/>
      <c r="BB35" s="1037"/>
      <c r="BC35" s="1037"/>
      <c r="BD35" s="1037"/>
      <c r="BE35" s="976"/>
      <c r="BF35" s="976"/>
      <c r="BG35" s="976"/>
      <c r="BH35" s="976"/>
      <c r="BI35" s="977"/>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26"/>
      <c r="C36" s="1027"/>
      <c r="D36" s="1027"/>
      <c r="E36" s="1027"/>
      <c r="F36" s="1027"/>
      <c r="G36" s="1027"/>
      <c r="H36" s="1027"/>
      <c r="I36" s="1027"/>
      <c r="J36" s="1027"/>
      <c r="K36" s="1027"/>
      <c r="L36" s="1027"/>
      <c r="M36" s="1027"/>
      <c r="N36" s="1027"/>
      <c r="O36" s="1027"/>
      <c r="P36" s="1028"/>
      <c r="Q36" s="1038"/>
      <c r="R36" s="1039"/>
      <c r="S36" s="1039"/>
      <c r="T36" s="1039"/>
      <c r="U36" s="1039"/>
      <c r="V36" s="1039"/>
      <c r="W36" s="1039"/>
      <c r="X36" s="1039"/>
      <c r="Y36" s="1039"/>
      <c r="Z36" s="1039"/>
      <c r="AA36" s="1039"/>
      <c r="AB36" s="1039"/>
      <c r="AC36" s="1039"/>
      <c r="AD36" s="1039"/>
      <c r="AE36" s="1040"/>
      <c r="AF36" s="1032"/>
      <c r="AG36" s="1033"/>
      <c r="AH36" s="1033"/>
      <c r="AI36" s="1033"/>
      <c r="AJ36" s="1034"/>
      <c r="AK36" s="974"/>
      <c r="AL36" s="965"/>
      <c r="AM36" s="965"/>
      <c r="AN36" s="965"/>
      <c r="AO36" s="965"/>
      <c r="AP36" s="965"/>
      <c r="AQ36" s="965"/>
      <c r="AR36" s="965"/>
      <c r="AS36" s="965"/>
      <c r="AT36" s="965"/>
      <c r="AU36" s="965"/>
      <c r="AV36" s="965"/>
      <c r="AW36" s="965"/>
      <c r="AX36" s="965"/>
      <c r="AY36" s="965"/>
      <c r="AZ36" s="1037"/>
      <c r="BA36" s="1037"/>
      <c r="BB36" s="1037"/>
      <c r="BC36" s="1037"/>
      <c r="BD36" s="1037"/>
      <c r="BE36" s="976"/>
      <c r="BF36" s="976"/>
      <c r="BG36" s="976"/>
      <c r="BH36" s="976"/>
      <c r="BI36" s="977"/>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8"/>
      <c r="R37" s="1039"/>
      <c r="S37" s="1039"/>
      <c r="T37" s="1039"/>
      <c r="U37" s="1039"/>
      <c r="V37" s="1039"/>
      <c r="W37" s="1039"/>
      <c r="X37" s="1039"/>
      <c r="Y37" s="1039"/>
      <c r="Z37" s="1039"/>
      <c r="AA37" s="1039"/>
      <c r="AB37" s="1039"/>
      <c r="AC37" s="1039"/>
      <c r="AD37" s="1039"/>
      <c r="AE37" s="1040"/>
      <c r="AF37" s="1032"/>
      <c r="AG37" s="1033"/>
      <c r="AH37" s="1033"/>
      <c r="AI37" s="1033"/>
      <c r="AJ37" s="1034"/>
      <c r="AK37" s="974"/>
      <c r="AL37" s="965"/>
      <c r="AM37" s="965"/>
      <c r="AN37" s="965"/>
      <c r="AO37" s="965"/>
      <c r="AP37" s="965"/>
      <c r="AQ37" s="965"/>
      <c r="AR37" s="965"/>
      <c r="AS37" s="965"/>
      <c r="AT37" s="965"/>
      <c r="AU37" s="965"/>
      <c r="AV37" s="965"/>
      <c r="AW37" s="965"/>
      <c r="AX37" s="965"/>
      <c r="AY37" s="965"/>
      <c r="AZ37" s="1037"/>
      <c r="BA37" s="1037"/>
      <c r="BB37" s="1037"/>
      <c r="BC37" s="1037"/>
      <c r="BD37" s="1037"/>
      <c r="BE37" s="976"/>
      <c r="BF37" s="976"/>
      <c r="BG37" s="976"/>
      <c r="BH37" s="976"/>
      <c r="BI37" s="977"/>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8"/>
      <c r="R38" s="1039"/>
      <c r="S38" s="1039"/>
      <c r="T38" s="1039"/>
      <c r="U38" s="1039"/>
      <c r="V38" s="1039"/>
      <c r="W38" s="1039"/>
      <c r="X38" s="1039"/>
      <c r="Y38" s="1039"/>
      <c r="Z38" s="1039"/>
      <c r="AA38" s="1039"/>
      <c r="AB38" s="1039"/>
      <c r="AC38" s="1039"/>
      <c r="AD38" s="1039"/>
      <c r="AE38" s="1040"/>
      <c r="AF38" s="1032"/>
      <c r="AG38" s="1033"/>
      <c r="AH38" s="1033"/>
      <c r="AI38" s="1033"/>
      <c r="AJ38" s="1034"/>
      <c r="AK38" s="974"/>
      <c r="AL38" s="965"/>
      <c r="AM38" s="965"/>
      <c r="AN38" s="965"/>
      <c r="AO38" s="965"/>
      <c r="AP38" s="965"/>
      <c r="AQ38" s="965"/>
      <c r="AR38" s="965"/>
      <c r="AS38" s="965"/>
      <c r="AT38" s="965"/>
      <c r="AU38" s="965"/>
      <c r="AV38" s="965"/>
      <c r="AW38" s="965"/>
      <c r="AX38" s="965"/>
      <c r="AY38" s="965"/>
      <c r="AZ38" s="1037"/>
      <c r="BA38" s="1037"/>
      <c r="BB38" s="1037"/>
      <c r="BC38" s="1037"/>
      <c r="BD38" s="1037"/>
      <c r="BE38" s="976"/>
      <c r="BF38" s="976"/>
      <c r="BG38" s="976"/>
      <c r="BH38" s="976"/>
      <c r="BI38" s="977"/>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8"/>
      <c r="R39" s="1039"/>
      <c r="S39" s="1039"/>
      <c r="T39" s="1039"/>
      <c r="U39" s="1039"/>
      <c r="V39" s="1039"/>
      <c r="W39" s="1039"/>
      <c r="X39" s="1039"/>
      <c r="Y39" s="1039"/>
      <c r="Z39" s="1039"/>
      <c r="AA39" s="1039"/>
      <c r="AB39" s="1039"/>
      <c r="AC39" s="1039"/>
      <c r="AD39" s="1039"/>
      <c r="AE39" s="1040"/>
      <c r="AF39" s="1032"/>
      <c r="AG39" s="1033"/>
      <c r="AH39" s="1033"/>
      <c r="AI39" s="1033"/>
      <c r="AJ39" s="1034"/>
      <c r="AK39" s="974"/>
      <c r="AL39" s="965"/>
      <c r="AM39" s="965"/>
      <c r="AN39" s="965"/>
      <c r="AO39" s="965"/>
      <c r="AP39" s="965"/>
      <c r="AQ39" s="965"/>
      <c r="AR39" s="965"/>
      <c r="AS39" s="965"/>
      <c r="AT39" s="965"/>
      <c r="AU39" s="965"/>
      <c r="AV39" s="965"/>
      <c r="AW39" s="965"/>
      <c r="AX39" s="965"/>
      <c r="AY39" s="965"/>
      <c r="AZ39" s="1037"/>
      <c r="BA39" s="1037"/>
      <c r="BB39" s="1037"/>
      <c r="BC39" s="1037"/>
      <c r="BD39" s="1037"/>
      <c r="BE39" s="976"/>
      <c r="BF39" s="976"/>
      <c r="BG39" s="976"/>
      <c r="BH39" s="976"/>
      <c r="BI39" s="977"/>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8"/>
      <c r="R40" s="1039"/>
      <c r="S40" s="1039"/>
      <c r="T40" s="1039"/>
      <c r="U40" s="1039"/>
      <c r="V40" s="1039"/>
      <c r="W40" s="1039"/>
      <c r="X40" s="1039"/>
      <c r="Y40" s="1039"/>
      <c r="Z40" s="1039"/>
      <c r="AA40" s="1039"/>
      <c r="AB40" s="1039"/>
      <c r="AC40" s="1039"/>
      <c r="AD40" s="1039"/>
      <c r="AE40" s="1040"/>
      <c r="AF40" s="1032"/>
      <c r="AG40" s="1033"/>
      <c r="AH40" s="1033"/>
      <c r="AI40" s="1033"/>
      <c r="AJ40" s="1034"/>
      <c r="AK40" s="974"/>
      <c r="AL40" s="965"/>
      <c r="AM40" s="965"/>
      <c r="AN40" s="965"/>
      <c r="AO40" s="965"/>
      <c r="AP40" s="965"/>
      <c r="AQ40" s="965"/>
      <c r="AR40" s="965"/>
      <c r="AS40" s="965"/>
      <c r="AT40" s="965"/>
      <c r="AU40" s="965"/>
      <c r="AV40" s="965"/>
      <c r="AW40" s="965"/>
      <c r="AX40" s="965"/>
      <c r="AY40" s="965"/>
      <c r="AZ40" s="1037"/>
      <c r="BA40" s="1037"/>
      <c r="BB40" s="1037"/>
      <c r="BC40" s="1037"/>
      <c r="BD40" s="1037"/>
      <c r="BE40" s="976"/>
      <c r="BF40" s="976"/>
      <c r="BG40" s="976"/>
      <c r="BH40" s="976"/>
      <c r="BI40" s="977"/>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8"/>
      <c r="R41" s="1039"/>
      <c r="S41" s="1039"/>
      <c r="T41" s="1039"/>
      <c r="U41" s="1039"/>
      <c r="V41" s="1039"/>
      <c r="W41" s="1039"/>
      <c r="X41" s="1039"/>
      <c r="Y41" s="1039"/>
      <c r="Z41" s="1039"/>
      <c r="AA41" s="1039"/>
      <c r="AB41" s="1039"/>
      <c r="AC41" s="1039"/>
      <c r="AD41" s="1039"/>
      <c r="AE41" s="1040"/>
      <c r="AF41" s="1032"/>
      <c r="AG41" s="1033"/>
      <c r="AH41" s="1033"/>
      <c r="AI41" s="1033"/>
      <c r="AJ41" s="1034"/>
      <c r="AK41" s="974"/>
      <c r="AL41" s="965"/>
      <c r="AM41" s="965"/>
      <c r="AN41" s="965"/>
      <c r="AO41" s="965"/>
      <c r="AP41" s="965"/>
      <c r="AQ41" s="965"/>
      <c r="AR41" s="965"/>
      <c r="AS41" s="965"/>
      <c r="AT41" s="965"/>
      <c r="AU41" s="965"/>
      <c r="AV41" s="965"/>
      <c r="AW41" s="965"/>
      <c r="AX41" s="965"/>
      <c r="AY41" s="965"/>
      <c r="AZ41" s="1037"/>
      <c r="BA41" s="1037"/>
      <c r="BB41" s="1037"/>
      <c r="BC41" s="1037"/>
      <c r="BD41" s="1037"/>
      <c r="BE41" s="976"/>
      <c r="BF41" s="976"/>
      <c r="BG41" s="976"/>
      <c r="BH41" s="976"/>
      <c r="BI41" s="977"/>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8"/>
      <c r="R42" s="1039"/>
      <c r="S42" s="1039"/>
      <c r="T42" s="1039"/>
      <c r="U42" s="1039"/>
      <c r="V42" s="1039"/>
      <c r="W42" s="1039"/>
      <c r="X42" s="1039"/>
      <c r="Y42" s="1039"/>
      <c r="Z42" s="1039"/>
      <c r="AA42" s="1039"/>
      <c r="AB42" s="1039"/>
      <c r="AC42" s="1039"/>
      <c r="AD42" s="1039"/>
      <c r="AE42" s="1040"/>
      <c r="AF42" s="1032"/>
      <c r="AG42" s="1033"/>
      <c r="AH42" s="1033"/>
      <c r="AI42" s="1033"/>
      <c r="AJ42" s="1034"/>
      <c r="AK42" s="974"/>
      <c r="AL42" s="965"/>
      <c r="AM42" s="965"/>
      <c r="AN42" s="965"/>
      <c r="AO42" s="965"/>
      <c r="AP42" s="965"/>
      <c r="AQ42" s="965"/>
      <c r="AR42" s="965"/>
      <c r="AS42" s="965"/>
      <c r="AT42" s="965"/>
      <c r="AU42" s="965"/>
      <c r="AV42" s="965"/>
      <c r="AW42" s="965"/>
      <c r="AX42" s="965"/>
      <c r="AY42" s="965"/>
      <c r="AZ42" s="1037"/>
      <c r="BA42" s="1037"/>
      <c r="BB42" s="1037"/>
      <c r="BC42" s="1037"/>
      <c r="BD42" s="1037"/>
      <c r="BE42" s="976"/>
      <c r="BF42" s="976"/>
      <c r="BG42" s="976"/>
      <c r="BH42" s="976"/>
      <c r="BI42" s="977"/>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8"/>
      <c r="R43" s="1039"/>
      <c r="S43" s="1039"/>
      <c r="T43" s="1039"/>
      <c r="U43" s="1039"/>
      <c r="V43" s="1039"/>
      <c r="W43" s="1039"/>
      <c r="X43" s="1039"/>
      <c r="Y43" s="1039"/>
      <c r="Z43" s="1039"/>
      <c r="AA43" s="1039"/>
      <c r="AB43" s="1039"/>
      <c r="AC43" s="1039"/>
      <c r="AD43" s="1039"/>
      <c r="AE43" s="1040"/>
      <c r="AF43" s="1032"/>
      <c r="AG43" s="1033"/>
      <c r="AH43" s="1033"/>
      <c r="AI43" s="1033"/>
      <c r="AJ43" s="1034"/>
      <c r="AK43" s="974"/>
      <c r="AL43" s="965"/>
      <c r="AM43" s="965"/>
      <c r="AN43" s="965"/>
      <c r="AO43" s="965"/>
      <c r="AP43" s="965"/>
      <c r="AQ43" s="965"/>
      <c r="AR43" s="965"/>
      <c r="AS43" s="965"/>
      <c r="AT43" s="965"/>
      <c r="AU43" s="965"/>
      <c r="AV43" s="965"/>
      <c r="AW43" s="965"/>
      <c r="AX43" s="965"/>
      <c r="AY43" s="965"/>
      <c r="AZ43" s="1037"/>
      <c r="BA43" s="1037"/>
      <c r="BB43" s="1037"/>
      <c r="BC43" s="1037"/>
      <c r="BD43" s="1037"/>
      <c r="BE43" s="976"/>
      <c r="BF43" s="976"/>
      <c r="BG43" s="976"/>
      <c r="BH43" s="976"/>
      <c r="BI43" s="977"/>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8"/>
      <c r="R44" s="1039"/>
      <c r="S44" s="1039"/>
      <c r="T44" s="1039"/>
      <c r="U44" s="1039"/>
      <c r="V44" s="1039"/>
      <c r="W44" s="1039"/>
      <c r="X44" s="1039"/>
      <c r="Y44" s="1039"/>
      <c r="Z44" s="1039"/>
      <c r="AA44" s="1039"/>
      <c r="AB44" s="1039"/>
      <c r="AC44" s="1039"/>
      <c r="AD44" s="1039"/>
      <c r="AE44" s="1040"/>
      <c r="AF44" s="1032"/>
      <c r="AG44" s="1033"/>
      <c r="AH44" s="1033"/>
      <c r="AI44" s="1033"/>
      <c r="AJ44" s="1034"/>
      <c r="AK44" s="974"/>
      <c r="AL44" s="965"/>
      <c r="AM44" s="965"/>
      <c r="AN44" s="965"/>
      <c r="AO44" s="965"/>
      <c r="AP44" s="965"/>
      <c r="AQ44" s="965"/>
      <c r="AR44" s="965"/>
      <c r="AS44" s="965"/>
      <c r="AT44" s="965"/>
      <c r="AU44" s="965"/>
      <c r="AV44" s="965"/>
      <c r="AW44" s="965"/>
      <c r="AX44" s="965"/>
      <c r="AY44" s="965"/>
      <c r="AZ44" s="1037"/>
      <c r="BA44" s="1037"/>
      <c r="BB44" s="1037"/>
      <c r="BC44" s="1037"/>
      <c r="BD44" s="1037"/>
      <c r="BE44" s="976"/>
      <c r="BF44" s="976"/>
      <c r="BG44" s="976"/>
      <c r="BH44" s="976"/>
      <c r="BI44" s="977"/>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8"/>
      <c r="R45" s="1039"/>
      <c r="S45" s="1039"/>
      <c r="T45" s="1039"/>
      <c r="U45" s="1039"/>
      <c r="V45" s="1039"/>
      <c r="W45" s="1039"/>
      <c r="X45" s="1039"/>
      <c r="Y45" s="1039"/>
      <c r="Z45" s="1039"/>
      <c r="AA45" s="1039"/>
      <c r="AB45" s="1039"/>
      <c r="AC45" s="1039"/>
      <c r="AD45" s="1039"/>
      <c r="AE45" s="1040"/>
      <c r="AF45" s="1032"/>
      <c r="AG45" s="1033"/>
      <c r="AH45" s="1033"/>
      <c r="AI45" s="1033"/>
      <c r="AJ45" s="1034"/>
      <c r="AK45" s="974"/>
      <c r="AL45" s="965"/>
      <c r="AM45" s="965"/>
      <c r="AN45" s="965"/>
      <c r="AO45" s="965"/>
      <c r="AP45" s="965"/>
      <c r="AQ45" s="965"/>
      <c r="AR45" s="965"/>
      <c r="AS45" s="965"/>
      <c r="AT45" s="965"/>
      <c r="AU45" s="965"/>
      <c r="AV45" s="965"/>
      <c r="AW45" s="965"/>
      <c r="AX45" s="965"/>
      <c r="AY45" s="965"/>
      <c r="AZ45" s="1037"/>
      <c r="BA45" s="1037"/>
      <c r="BB45" s="1037"/>
      <c r="BC45" s="1037"/>
      <c r="BD45" s="1037"/>
      <c r="BE45" s="976"/>
      <c r="BF45" s="976"/>
      <c r="BG45" s="976"/>
      <c r="BH45" s="976"/>
      <c r="BI45" s="977"/>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8"/>
      <c r="R46" s="1039"/>
      <c r="S46" s="1039"/>
      <c r="T46" s="1039"/>
      <c r="U46" s="1039"/>
      <c r="V46" s="1039"/>
      <c r="W46" s="1039"/>
      <c r="X46" s="1039"/>
      <c r="Y46" s="1039"/>
      <c r="Z46" s="1039"/>
      <c r="AA46" s="1039"/>
      <c r="AB46" s="1039"/>
      <c r="AC46" s="1039"/>
      <c r="AD46" s="1039"/>
      <c r="AE46" s="1040"/>
      <c r="AF46" s="1032"/>
      <c r="AG46" s="1033"/>
      <c r="AH46" s="1033"/>
      <c r="AI46" s="1033"/>
      <c r="AJ46" s="1034"/>
      <c r="AK46" s="974"/>
      <c r="AL46" s="965"/>
      <c r="AM46" s="965"/>
      <c r="AN46" s="965"/>
      <c r="AO46" s="965"/>
      <c r="AP46" s="965"/>
      <c r="AQ46" s="965"/>
      <c r="AR46" s="965"/>
      <c r="AS46" s="965"/>
      <c r="AT46" s="965"/>
      <c r="AU46" s="965"/>
      <c r="AV46" s="965"/>
      <c r="AW46" s="965"/>
      <c r="AX46" s="965"/>
      <c r="AY46" s="965"/>
      <c r="AZ46" s="1037"/>
      <c r="BA46" s="1037"/>
      <c r="BB46" s="1037"/>
      <c r="BC46" s="1037"/>
      <c r="BD46" s="1037"/>
      <c r="BE46" s="976"/>
      <c r="BF46" s="976"/>
      <c r="BG46" s="976"/>
      <c r="BH46" s="976"/>
      <c r="BI46" s="977"/>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8"/>
      <c r="R47" s="1039"/>
      <c r="S47" s="1039"/>
      <c r="T47" s="1039"/>
      <c r="U47" s="1039"/>
      <c r="V47" s="1039"/>
      <c r="W47" s="1039"/>
      <c r="X47" s="1039"/>
      <c r="Y47" s="1039"/>
      <c r="Z47" s="1039"/>
      <c r="AA47" s="1039"/>
      <c r="AB47" s="1039"/>
      <c r="AC47" s="1039"/>
      <c r="AD47" s="1039"/>
      <c r="AE47" s="1040"/>
      <c r="AF47" s="1032"/>
      <c r="AG47" s="1033"/>
      <c r="AH47" s="1033"/>
      <c r="AI47" s="1033"/>
      <c r="AJ47" s="1034"/>
      <c r="AK47" s="974"/>
      <c r="AL47" s="965"/>
      <c r="AM47" s="965"/>
      <c r="AN47" s="965"/>
      <c r="AO47" s="965"/>
      <c r="AP47" s="965"/>
      <c r="AQ47" s="965"/>
      <c r="AR47" s="965"/>
      <c r="AS47" s="965"/>
      <c r="AT47" s="965"/>
      <c r="AU47" s="965"/>
      <c r="AV47" s="965"/>
      <c r="AW47" s="965"/>
      <c r="AX47" s="965"/>
      <c r="AY47" s="965"/>
      <c r="AZ47" s="1037"/>
      <c r="BA47" s="1037"/>
      <c r="BB47" s="1037"/>
      <c r="BC47" s="1037"/>
      <c r="BD47" s="1037"/>
      <c r="BE47" s="976"/>
      <c r="BF47" s="976"/>
      <c r="BG47" s="976"/>
      <c r="BH47" s="976"/>
      <c r="BI47" s="977"/>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8"/>
      <c r="R48" s="1039"/>
      <c r="S48" s="1039"/>
      <c r="T48" s="1039"/>
      <c r="U48" s="1039"/>
      <c r="V48" s="1039"/>
      <c r="W48" s="1039"/>
      <c r="X48" s="1039"/>
      <c r="Y48" s="1039"/>
      <c r="Z48" s="1039"/>
      <c r="AA48" s="1039"/>
      <c r="AB48" s="1039"/>
      <c r="AC48" s="1039"/>
      <c r="AD48" s="1039"/>
      <c r="AE48" s="1040"/>
      <c r="AF48" s="1032"/>
      <c r="AG48" s="1033"/>
      <c r="AH48" s="1033"/>
      <c r="AI48" s="1033"/>
      <c r="AJ48" s="1034"/>
      <c r="AK48" s="974"/>
      <c r="AL48" s="965"/>
      <c r="AM48" s="965"/>
      <c r="AN48" s="965"/>
      <c r="AO48" s="965"/>
      <c r="AP48" s="965"/>
      <c r="AQ48" s="965"/>
      <c r="AR48" s="965"/>
      <c r="AS48" s="965"/>
      <c r="AT48" s="965"/>
      <c r="AU48" s="965"/>
      <c r="AV48" s="965"/>
      <c r="AW48" s="965"/>
      <c r="AX48" s="965"/>
      <c r="AY48" s="965"/>
      <c r="AZ48" s="1037"/>
      <c r="BA48" s="1037"/>
      <c r="BB48" s="1037"/>
      <c r="BC48" s="1037"/>
      <c r="BD48" s="1037"/>
      <c r="BE48" s="976"/>
      <c r="BF48" s="976"/>
      <c r="BG48" s="976"/>
      <c r="BH48" s="976"/>
      <c r="BI48" s="977"/>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8"/>
      <c r="R49" s="1039"/>
      <c r="S49" s="1039"/>
      <c r="T49" s="1039"/>
      <c r="U49" s="1039"/>
      <c r="V49" s="1039"/>
      <c r="W49" s="1039"/>
      <c r="X49" s="1039"/>
      <c r="Y49" s="1039"/>
      <c r="Z49" s="1039"/>
      <c r="AA49" s="1039"/>
      <c r="AB49" s="1039"/>
      <c r="AC49" s="1039"/>
      <c r="AD49" s="1039"/>
      <c r="AE49" s="1040"/>
      <c r="AF49" s="1032"/>
      <c r="AG49" s="1033"/>
      <c r="AH49" s="1033"/>
      <c r="AI49" s="1033"/>
      <c r="AJ49" s="1034"/>
      <c r="AK49" s="974"/>
      <c r="AL49" s="965"/>
      <c r="AM49" s="965"/>
      <c r="AN49" s="965"/>
      <c r="AO49" s="965"/>
      <c r="AP49" s="965"/>
      <c r="AQ49" s="965"/>
      <c r="AR49" s="965"/>
      <c r="AS49" s="965"/>
      <c r="AT49" s="965"/>
      <c r="AU49" s="965"/>
      <c r="AV49" s="965"/>
      <c r="AW49" s="965"/>
      <c r="AX49" s="965"/>
      <c r="AY49" s="965"/>
      <c r="AZ49" s="1037"/>
      <c r="BA49" s="1037"/>
      <c r="BB49" s="1037"/>
      <c r="BC49" s="1037"/>
      <c r="BD49" s="1037"/>
      <c r="BE49" s="976"/>
      <c r="BF49" s="976"/>
      <c r="BG49" s="976"/>
      <c r="BH49" s="976"/>
      <c r="BI49" s="977"/>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30"/>
      <c r="S50" s="1030"/>
      <c r="T50" s="1030"/>
      <c r="U50" s="1030"/>
      <c r="V50" s="1030"/>
      <c r="W50" s="1030"/>
      <c r="X50" s="1030"/>
      <c r="Y50" s="1030"/>
      <c r="Z50" s="1030"/>
      <c r="AA50" s="1030"/>
      <c r="AB50" s="1030"/>
      <c r="AC50" s="1030"/>
      <c r="AD50" s="1030"/>
      <c r="AE50" s="1031"/>
      <c r="AF50" s="1032"/>
      <c r="AG50" s="1033"/>
      <c r="AH50" s="1033"/>
      <c r="AI50" s="1033"/>
      <c r="AJ50" s="1034"/>
      <c r="AK50" s="1035"/>
      <c r="AL50" s="1030"/>
      <c r="AM50" s="1030"/>
      <c r="AN50" s="1030"/>
      <c r="AO50" s="1030"/>
      <c r="AP50" s="1030"/>
      <c r="AQ50" s="1030"/>
      <c r="AR50" s="1030"/>
      <c r="AS50" s="1030"/>
      <c r="AT50" s="1030"/>
      <c r="AU50" s="1030"/>
      <c r="AV50" s="1030"/>
      <c r="AW50" s="1030"/>
      <c r="AX50" s="1030"/>
      <c r="AY50" s="1030"/>
      <c r="AZ50" s="1036"/>
      <c r="BA50" s="1036"/>
      <c r="BB50" s="1036"/>
      <c r="BC50" s="1036"/>
      <c r="BD50" s="1036"/>
      <c r="BE50" s="976"/>
      <c r="BF50" s="976"/>
      <c r="BG50" s="976"/>
      <c r="BH50" s="976"/>
      <c r="BI50" s="977"/>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30"/>
      <c r="S51" s="1030"/>
      <c r="T51" s="1030"/>
      <c r="U51" s="1030"/>
      <c r="V51" s="1030"/>
      <c r="W51" s="1030"/>
      <c r="X51" s="1030"/>
      <c r="Y51" s="1030"/>
      <c r="Z51" s="1030"/>
      <c r="AA51" s="1030"/>
      <c r="AB51" s="1030"/>
      <c r="AC51" s="1030"/>
      <c r="AD51" s="1030"/>
      <c r="AE51" s="1031"/>
      <c r="AF51" s="1032"/>
      <c r="AG51" s="1033"/>
      <c r="AH51" s="1033"/>
      <c r="AI51" s="1033"/>
      <c r="AJ51" s="1034"/>
      <c r="AK51" s="1035"/>
      <c r="AL51" s="1030"/>
      <c r="AM51" s="1030"/>
      <c r="AN51" s="1030"/>
      <c r="AO51" s="1030"/>
      <c r="AP51" s="1030"/>
      <c r="AQ51" s="1030"/>
      <c r="AR51" s="1030"/>
      <c r="AS51" s="1030"/>
      <c r="AT51" s="1030"/>
      <c r="AU51" s="1030"/>
      <c r="AV51" s="1030"/>
      <c r="AW51" s="1030"/>
      <c r="AX51" s="1030"/>
      <c r="AY51" s="1030"/>
      <c r="AZ51" s="1036"/>
      <c r="BA51" s="1036"/>
      <c r="BB51" s="1036"/>
      <c r="BC51" s="1036"/>
      <c r="BD51" s="1036"/>
      <c r="BE51" s="976"/>
      <c r="BF51" s="976"/>
      <c r="BG51" s="976"/>
      <c r="BH51" s="976"/>
      <c r="BI51" s="977"/>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30"/>
      <c r="S52" s="1030"/>
      <c r="T52" s="1030"/>
      <c r="U52" s="1030"/>
      <c r="V52" s="1030"/>
      <c r="W52" s="1030"/>
      <c r="X52" s="1030"/>
      <c r="Y52" s="1030"/>
      <c r="Z52" s="1030"/>
      <c r="AA52" s="1030"/>
      <c r="AB52" s="1030"/>
      <c r="AC52" s="1030"/>
      <c r="AD52" s="1030"/>
      <c r="AE52" s="1031"/>
      <c r="AF52" s="1032"/>
      <c r="AG52" s="1033"/>
      <c r="AH52" s="1033"/>
      <c r="AI52" s="1033"/>
      <c r="AJ52" s="1034"/>
      <c r="AK52" s="1035"/>
      <c r="AL52" s="1030"/>
      <c r="AM52" s="1030"/>
      <c r="AN52" s="1030"/>
      <c r="AO52" s="1030"/>
      <c r="AP52" s="1030"/>
      <c r="AQ52" s="1030"/>
      <c r="AR52" s="1030"/>
      <c r="AS52" s="1030"/>
      <c r="AT52" s="1030"/>
      <c r="AU52" s="1030"/>
      <c r="AV52" s="1030"/>
      <c r="AW52" s="1030"/>
      <c r="AX52" s="1030"/>
      <c r="AY52" s="1030"/>
      <c r="AZ52" s="1036"/>
      <c r="BA52" s="1036"/>
      <c r="BB52" s="1036"/>
      <c r="BC52" s="1036"/>
      <c r="BD52" s="1036"/>
      <c r="BE52" s="976"/>
      <c r="BF52" s="976"/>
      <c r="BG52" s="976"/>
      <c r="BH52" s="976"/>
      <c r="BI52" s="977"/>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30"/>
      <c r="S53" s="1030"/>
      <c r="T53" s="1030"/>
      <c r="U53" s="1030"/>
      <c r="V53" s="1030"/>
      <c r="W53" s="1030"/>
      <c r="X53" s="1030"/>
      <c r="Y53" s="1030"/>
      <c r="Z53" s="1030"/>
      <c r="AA53" s="1030"/>
      <c r="AB53" s="1030"/>
      <c r="AC53" s="1030"/>
      <c r="AD53" s="1030"/>
      <c r="AE53" s="1031"/>
      <c r="AF53" s="1032"/>
      <c r="AG53" s="1033"/>
      <c r="AH53" s="1033"/>
      <c r="AI53" s="1033"/>
      <c r="AJ53" s="1034"/>
      <c r="AK53" s="1035"/>
      <c r="AL53" s="1030"/>
      <c r="AM53" s="1030"/>
      <c r="AN53" s="1030"/>
      <c r="AO53" s="1030"/>
      <c r="AP53" s="1030"/>
      <c r="AQ53" s="1030"/>
      <c r="AR53" s="1030"/>
      <c r="AS53" s="1030"/>
      <c r="AT53" s="1030"/>
      <c r="AU53" s="1030"/>
      <c r="AV53" s="1030"/>
      <c r="AW53" s="1030"/>
      <c r="AX53" s="1030"/>
      <c r="AY53" s="1030"/>
      <c r="AZ53" s="1036"/>
      <c r="BA53" s="1036"/>
      <c r="BB53" s="1036"/>
      <c r="BC53" s="1036"/>
      <c r="BD53" s="1036"/>
      <c r="BE53" s="976"/>
      <c r="BF53" s="976"/>
      <c r="BG53" s="976"/>
      <c r="BH53" s="976"/>
      <c r="BI53" s="977"/>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30"/>
      <c r="S54" s="1030"/>
      <c r="T54" s="1030"/>
      <c r="U54" s="1030"/>
      <c r="V54" s="1030"/>
      <c r="W54" s="1030"/>
      <c r="X54" s="1030"/>
      <c r="Y54" s="1030"/>
      <c r="Z54" s="1030"/>
      <c r="AA54" s="1030"/>
      <c r="AB54" s="1030"/>
      <c r="AC54" s="1030"/>
      <c r="AD54" s="1030"/>
      <c r="AE54" s="1031"/>
      <c r="AF54" s="1032"/>
      <c r="AG54" s="1033"/>
      <c r="AH54" s="1033"/>
      <c r="AI54" s="1033"/>
      <c r="AJ54" s="1034"/>
      <c r="AK54" s="1035"/>
      <c r="AL54" s="1030"/>
      <c r="AM54" s="1030"/>
      <c r="AN54" s="1030"/>
      <c r="AO54" s="1030"/>
      <c r="AP54" s="1030"/>
      <c r="AQ54" s="1030"/>
      <c r="AR54" s="1030"/>
      <c r="AS54" s="1030"/>
      <c r="AT54" s="1030"/>
      <c r="AU54" s="1030"/>
      <c r="AV54" s="1030"/>
      <c r="AW54" s="1030"/>
      <c r="AX54" s="1030"/>
      <c r="AY54" s="1030"/>
      <c r="AZ54" s="1036"/>
      <c r="BA54" s="1036"/>
      <c r="BB54" s="1036"/>
      <c r="BC54" s="1036"/>
      <c r="BD54" s="1036"/>
      <c r="BE54" s="976"/>
      <c r="BF54" s="976"/>
      <c r="BG54" s="976"/>
      <c r="BH54" s="976"/>
      <c r="BI54" s="977"/>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30"/>
      <c r="S55" s="1030"/>
      <c r="T55" s="1030"/>
      <c r="U55" s="1030"/>
      <c r="V55" s="1030"/>
      <c r="W55" s="1030"/>
      <c r="X55" s="1030"/>
      <c r="Y55" s="1030"/>
      <c r="Z55" s="1030"/>
      <c r="AA55" s="1030"/>
      <c r="AB55" s="1030"/>
      <c r="AC55" s="1030"/>
      <c r="AD55" s="1030"/>
      <c r="AE55" s="1031"/>
      <c r="AF55" s="1032"/>
      <c r="AG55" s="1033"/>
      <c r="AH55" s="1033"/>
      <c r="AI55" s="1033"/>
      <c r="AJ55" s="1034"/>
      <c r="AK55" s="1035"/>
      <c r="AL55" s="1030"/>
      <c r="AM55" s="1030"/>
      <c r="AN55" s="1030"/>
      <c r="AO55" s="1030"/>
      <c r="AP55" s="1030"/>
      <c r="AQ55" s="1030"/>
      <c r="AR55" s="1030"/>
      <c r="AS55" s="1030"/>
      <c r="AT55" s="1030"/>
      <c r="AU55" s="1030"/>
      <c r="AV55" s="1030"/>
      <c r="AW55" s="1030"/>
      <c r="AX55" s="1030"/>
      <c r="AY55" s="1030"/>
      <c r="AZ55" s="1036"/>
      <c r="BA55" s="1036"/>
      <c r="BB55" s="1036"/>
      <c r="BC55" s="1036"/>
      <c r="BD55" s="1036"/>
      <c r="BE55" s="976"/>
      <c r="BF55" s="976"/>
      <c r="BG55" s="976"/>
      <c r="BH55" s="976"/>
      <c r="BI55" s="977"/>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30"/>
      <c r="S56" s="1030"/>
      <c r="T56" s="1030"/>
      <c r="U56" s="1030"/>
      <c r="V56" s="1030"/>
      <c r="W56" s="1030"/>
      <c r="X56" s="1030"/>
      <c r="Y56" s="1030"/>
      <c r="Z56" s="1030"/>
      <c r="AA56" s="1030"/>
      <c r="AB56" s="1030"/>
      <c r="AC56" s="1030"/>
      <c r="AD56" s="1030"/>
      <c r="AE56" s="1031"/>
      <c r="AF56" s="1032"/>
      <c r="AG56" s="1033"/>
      <c r="AH56" s="1033"/>
      <c r="AI56" s="1033"/>
      <c r="AJ56" s="1034"/>
      <c r="AK56" s="1035"/>
      <c r="AL56" s="1030"/>
      <c r="AM56" s="1030"/>
      <c r="AN56" s="1030"/>
      <c r="AO56" s="1030"/>
      <c r="AP56" s="1030"/>
      <c r="AQ56" s="1030"/>
      <c r="AR56" s="1030"/>
      <c r="AS56" s="1030"/>
      <c r="AT56" s="1030"/>
      <c r="AU56" s="1030"/>
      <c r="AV56" s="1030"/>
      <c r="AW56" s="1030"/>
      <c r="AX56" s="1030"/>
      <c r="AY56" s="1030"/>
      <c r="AZ56" s="1036"/>
      <c r="BA56" s="1036"/>
      <c r="BB56" s="1036"/>
      <c r="BC56" s="1036"/>
      <c r="BD56" s="1036"/>
      <c r="BE56" s="976"/>
      <c r="BF56" s="976"/>
      <c r="BG56" s="976"/>
      <c r="BH56" s="976"/>
      <c r="BI56" s="977"/>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30"/>
      <c r="S57" s="1030"/>
      <c r="T57" s="1030"/>
      <c r="U57" s="1030"/>
      <c r="V57" s="1030"/>
      <c r="W57" s="1030"/>
      <c r="X57" s="1030"/>
      <c r="Y57" s="1030"/>
      <c r="Z57" s="1030"/>
      <c r="AA57" s="1030"/>
      <c r="AB57" s="1030"/>
      <c r="AC57" s="1030"/>
      <c r="AD57" s="1030"/>
      <c r="AE57" s="1031"/>
      <c r="AF57" s="1032"/>
      <c r="AG57" s="1033"/>
      <c r="AH57" s="1033"/>
      <c r="AI57" s="1033"/>
      <c r="AJ57" s="1034"/>
      <c r="AK57" s="1035"/>
      <c r="AL57" s="1030"/>
      <c r="AM57" s="1030"/>
      <c r="AN57" s="1030"/>
      <c r="AO57" s="1030"/>
      <c r="AP57" s="1030"/>
      <c r="AQ57" s="1030"/>
      <c r="AR57" s="1030"/>
      <c r="AS57" s="1030"/>
      <c r="AT57" s="1030"/>
      <c r="AU57" s="1030"/>
      <c r="AV57" s="1030"/>
      <c r="AW57" s="1030"/>
      <c r="AX57" s="1030"/>
      <c r="AY57" s="1030"/>
      <c r="AZ57" s="1036"/>
      <c r="BA57" s="1036"/>
      <c r="BB57" s="1036"/>
      <c r="BC57" s="1036"/>
      <c r="BD57" s="1036"/>
      <c r="BE57" s="976"/>
      <c r="BF57" s="976"/>
      <c r="BG57" s="976"/>
      <c r="BH57" s="976"/>
      <c r="BI57" s="977"/>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30"/>
      <c r="S58" s="1030"/>
      <c r="T58" s="1030"/>
      <c r="U58" s="1030"/>
      <c r="V58" s="1030"/>
      <c r="W58" s="1030"/>
      <c r="X58" s="1030"/>
      <c r="Y58" s="1030"/>
      <c r="Z58" s="1030"/>
      <c r="AA58" s="1030"/>
      <c r="AB58" s="1030"/>
      <c r="AC58" s="1030"/>
      <c r="AD58" s="1030"/>
      <c r="AE58" s="1031"/>
      <c r="AF58" s="1032"/>
      <c r="AG58" s="1033"/>
      <c r="AH58" s="1033"/>
      <c r="AI58" s="1033"/>
      <c r="AJ58" s="1034"/>
      <c r="AK58" s="1035"/>
      <c r="AL58" s="1030"/>
      <c r="AM58" s="1030"/>
      <c r="AN58" s="1030"/>
      <c r="AO58" s="1030"/>
      <c r="AP58" s="1030"/>
      <c r="AQ58" s="1030"/>
      <c r="AR58" s="1030"/>
      <c r="AS58" s="1030"/>
      <c r="AT58" s="1030"/>
      <c r="AU58" s="1030"/>
      <c r="AV58" s="1030"/>
      <c r="AW58" s="1030"/>
      <c r="AX58" s="1030"/>
      <c r="AY58" s="1030"/>
      <c r="AZ58" s="1036"/>
      <c r="BA58" s="1036"/>
      <c r="BB58" s="1036"/>
      <c r="BC58" s="1036"/>
      <c r="BD58" s="1036"/>
      <c r="BE58" s="976"/>
      <c r="BF58" s="976"/>
      <c r="BG58" s="976"/>
      <c r="BH58" s="976"/>
      <c r="BI58" s="977"/>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30"/>
      <c r="S59" s="1030"/>
      <c r="T59" s="1030"/>
      <c r="U59" s="1030"/>
      <c r="V59" s="1030"/>
      <c r="W59" s="1030"/>
      <c r="X59" s="1030"/>
      <c r="Y59" s="1030"/>
      <c r="Z59" s="1030"/>
      <c r="AA59" s="1030"/>
      <c r="AB59" s="1030"/>
      <c r="AC59" s="1030"/>
      <c r="AD59" s="1030"/>
      <c r="AE59" s="1031"/>
      <c r="AF59" s="1032"/>
      <c r="AG59" s="1033"/>
      <c r="AH59" s="1033"/>
      <c r="AI59" s="1033"/>
      <c r="AJ59" s="1034"/>
      <c r="AK59" s="1035"/>
      <c r="AL59" s="1030"/>
      <c r="AM59" s="1030"/>
      <c r="AN59" s="1030"/>
      <c r="AO59" s="1030"/>
      <c r="AP59" s="1030"/>
      <c r="AQ59" s="1030"/>
      <c r="AR59" s="1030"/>
      <c r="AS59" s="1030"/>
      <c r="AT59" s="1030"/>
      <c r="AU59" s="1030"/>
      <c r="AV59" s="1030"/>
      <c r="AW59" s="1030"/>
      <c r="AX59" s="1030"/>
      <c r="AY59" s="1030"/>
      <c r="AZ59" s="1036"/>
      <c r="BA59" s="1036"/>
      <c r="BB59" s="1036"/>
      <c r="BC59" s="1036"/>
      <c r="BD59" s="1036"/>
      <c r="BE59" s="976"/>
      <c r="BF59" s="976"/>
      <c r="BG59" s="976"/>
      <c r="BH59" s="976"/>
      <c r="BI59" s="977"/>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30"/>
      <c r="S60" s="1030"/>
      <c r="T60" s="1030"/>
      <c r="U60" s="1030"/>
      <c r="V60" s="1030"/>
      <c r="W60" s="1030"/>
      <c r="X60" s="1030"/>
      <c r="Y60" s="1030"/>
      <c r="Z60" s="1030"/>
      <c r="AA60" s="1030"/>
      <c r="AB60" s="1030"/>
      <c r="AC60" s="1030"/>
      <c r="AD60" s="1030"/>
      <c r="AE60" s="1031"/>
      <c r="AF60" s="1032"/>
      <c r="AG60" s="1033"/>
      <c r="AH60" s="1033"/>
      <c r="AI60" s="1033"/>
      <c r="AJ60" s="1034"/>
      <c r="AK60" s="1035"/>
      <c r="AL60" s="1030"/>
      <c r="AM60" s="1030"/>
      <c r="AN60" s="1030"/>
      <c r="AO60" s="1030"/>
      <c r="AP60" s="1030"/>
      <c r="AQ60" s="1030"/>
      <c r="AR60" s="1030"/>
      <c r="AS60" s="1030"/>
      <c r="AT60" s="1030"/>
      <c r="AU60" s="1030"/>
      <c r="AV60" s="1030"/>
      <c r="AW60" s="1030"/>
      <c r="AX60" s="1030"/>
      <c r="AY60" s="1030"/>
      <c r="AZ60" s="1036"/>
      <c r="BA60" s="1036"/>
      <c r="BB60" s="1036"/>
      <c r="BC60" s="1036"/>
      <c r="BD60" s="1036"/>
      <c r="BE60" s="976"/>
      <c r="BF60" s="976"/>
      <c r="BG60" s="976"/>
      <c r="BH60" s="976"/>
      <c r="BI60" s="977"/>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30"/>
      <c r="S61" s="1030"/>
      <c r="T61" s="1030"/>
      <c r="U61" s="1030"/>
      <c r="V61" s="1030"/>
      <c r="W61" s="1030"/>
      <c r="X61" s="1030"/>
      <c r="Y61" s="1030"/>
      <c r="Z61" s="1030"/>
      <c r="AA61" s="1030"/>
      <c r="AB61" s="1030"/>
      <c r="AC61" s="1030"/>
      <c r="AD61" s="1030"/>
      <c r="AE61" s="1031"/>
      <c r="AF61" s="1032"/>
      <c r="AG61" s="1033"/>
      <c r="AH61" s="1033"/>
      <c r="AI61" s="1033"/>
      <c r="AJ61" s="1034"/>
      <c r="AK61" s="1035"/>
      <c r="AL61" s="1030"/>
      <c r="AM61" s="1030"/>
      <c r="AN61" s="1030"/>
      <c r="AO61" s="1030"/>
      <c r="AP61" s="1030"/>
      <c r="AQ61" s="1030"/>
      <c r="AR61" s="1030"/>
      <c r="AS61" s="1030"/>
      <c r="AT61" s="1030"/>
      <c r="AU61" s="1030"/>
      <c r="AV61" s="1030"/>
      <c r="AW61" s="1030"/>
      <c r="AX61" s="1030"/>
      <c r="AY61" s="1030"/>
      <c r="AZ61" s="1036"/>
      <c r="BA61" s="1036"/>
      <c r="BB61" s="1036"/>
      <c r="BC61" s="1036"/>
      <c r="BD61" s="1036"/>
      <c r="BE61" s="976"/>
      <c r="BF61" s="976"/>
      <c r="BG61" s="976"/>
      <c r="BH61" s="976"/>
      <c r="BI61" s="977"/>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30"/>
      <c r="S62" s="1030"/>
      <c r="T62" s="1030"/>
      <c r="U62" s="1030"/>
      <c r="V62" s="1030"/>
      <c r="W62" s="1030"/>
      <c r="X62" s="1030"/>
      <c r="Y62" s="1030"/>
      <c r="Z62" s="1030"/>
      <c r="AA62" s="1030"/>
      <c r="AB62" s="1030"/>
      <c r="AC62" s="1030"/>
      <c r="AD62" s="1030"/>
      <c r="AE62" s="1031"/>
      <c r="AF62" s="1032"/>
      <c r="AG62" s="1033"/>
      <c r="AH62" s="1033"/>
      <c r="AI62" s="1033"/>
      <c r="AJ62" s="1034"/>
      <c r="AK62" s="1035"/>
      <c r="AL62" s="1030"/>
      <c r="AM62" s="1030"/>
      <c r="AN62" s="1030"/>
      <c r="AO62" s="1030"/>
      <c r="AP62" s="1030"/>
      <c r="AQ62" s="1030"/>
      <c r="AR62" s="1030"/>
      <c r="AS62" s="1030"/>
      <c r="AT62" s="1030"/>
      <c r="AU62" s="1030"/>
      <c r="AV62" s="1030"/>
      <c r="AW62" s="1030"/>
      <c r="AX62" s="1030"/>
      <c r="AY62" s="1030"/>
      <c r="AZ62" s="1036"/>
      <c r="BA62" s="1036"/>
      <c r="BB62" s="1036"/>
      <c r="BC62" s="1036"/>
      <c r="BD62" s="1036"/>
      <c r="BE62" s="976"/>
      <c r="BF62" s="976"/>
      <c r="BG62" s="976"/>
      <c r="BH62" s="976"/>
      <c r="BI62" s="977"/>
      <c r="BJ62" s="1023" t="s">
        <v>387</v>
      </c>
      <c r="BK62" s="1024"/>
      <c r="BL62" s="1024"/>
      <c r="BM62" s="1024"/>
      <c r="BN62" s="1025"/>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1439</v>
      </c>
      <c r="AG63" s="953"/>
      <c r="AH63" s="953"/>
      <c r="AI63" s="953"/>
      <c r="AJ63" s="1021"/>
      <c r="AK63" s="1022"/>
      <c r="AL63" s="957"/>
      <c r="AM63" s="957"/>
      <c r="AN63" s="957"/>
      <c r="AO63" s="957"/>
      <c r="AP63" s="953">
        <v>4972</v>
      </c>
      <c r="AQ63" s="953"/>
      <c r="AR63" s="953"/>
      <c r="AS63" s="953"/>
      <c r="AT63" s="953"/>
      <c r="AU63" s="953">
        <v>4022</v>
      </c>
      <c r="AV63" s="953"/>
      <c r="AW63" s="953"/>
      <c r="AX63" s="953"/>
      <c r="AY63" s="953"/>
      <c r="AZ63" s="1016"/>
      <c r="BA63" s="1016"/>
      <c r="BB63" s="1016"/>
      <c r="BC63" s="1016"/>
      <c r="BD63" s="1016"/>
      <c r="BE63" s="954"/>
      <c r="BF63" s="954"/>
      <c r="BG63" s="954"/>
      <c r="BH63" s="954"/>
      <c r="BI63" s="955"/>
      <c r="BJ63" s="1017" t="s">
        <v>112</v>
      </c>
      <c r="BK63" s="945"/>
      <c r="BL63" s="945"/>
      <c r="BM63" s="945"/>
      <c r="BN63" s="1018"/>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390</v>
      </c>
      <c r="B66" s="993"/>
      <c r="C66" s="993"/>
      <c r="D66" s="993"/>
      <c r="E66" s="993"/>
      <c r="F66" s="993"/>
      <c r="G66" s="993"/>
      <c r="H66" s="993"/>
      <c r="I66" s="993"/>
      <c r="J66" s="993"/>
      <c r="K66" s="993"/>
      <c r="L66" s="993"/>
      <c r="M66" s="993"/>
      <c r="N66" s="993"/>
      <c r="O66" s="993"/>
      <c r="P66" s="994"/>
      <c r="Q66" s="998" t="s">
        <v>372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391</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535</v>
      </c>
      <c r="C68" s="983" t="s">
        <v>535</v>
      </c>
      <c r="D68" s="983" t="s">
        <v>535</v>
      </c>
      <c r="E68" s="983" t="s">
        <v>535</v>
      </c>
      <c r="F68" s="983" t="s">
        <v>535</v>
      </c>
      <c r="G68" s="983" t="s">
        <v>535</v>
      </c>
      <c r="H68" s="983" t="s">
        <v>535</v>
      </c>
      <c r="I68" s="983" t="s">
        <v>535</v>
      </c>
      <c r="J68" s="983" t="s">
        <v>535</v>
      </c>
      <c r="K68" s="983" t="s">
        <v>535</v>
      </c>
      <c r="L68" s="983" t="s">
        <v>535</v>
      </c>
      <c r="M68" s="983" t="s">
        <v>535</v>
      </c>
      <c r="N68" s="983" t="s">
        <v>535</v>
      </c>
      <c r="O68" s="983" t="s">
        <v>535</v>
      </c>
      <c r="P68" s="984" t="s">
        <v>535</v>
      </c>
      <c r="Q68" s="985">
        <v>10681</v>
      </c>
      <c r="R68" s="978"/>
      <c r="S68" s="978"/>
      <c r="T68" s="978"/>
      <c r="U68" s="978"/>
      <c r="V68" s="978">
        <v>10557</v>
      </c>
      <c r="W68" s="978"/>
      <c r="X68" s="978"/>
      <c r="Y68" s="978"/>
      <c r="Z68" s="978"/>
      <c r="AA68" s="978">
        <v>124</v>
      </c>
      <c r="AB68" s="978"/>
      <c r="AC68" s="978"/>
      <c r="AD68" s="978"/>
      <c r="AE68" s="978"/>
      <c r="AF68" s="978">
        <v>124</v>
      </c>
      <c r="AG68" s="978"/>
      <c r="AH68" s="978"/>
      <c r="AI68" s="978"/>
      <c r="AJ68" s="978"/>
      <c r="AK68" s="978">
        <v>2910</v>
      </c>
      <c r="AL68" s="978"/>
      <c r="AM68" s="978"/>
      <c r="AN68" s="978"/>
      <c r="AO68" s="978"/>
      <c r="AP68" s="978" t="s">
        <v>475</v>
      </c>
      <c r="AQ68" s="978"/>
      <c r="AR68" s="978"/>
      <c r="AS68" s="978"/>
      <c r="AT68" s="978"/>
      <c r="AU68" s="979" t="s">
        <v>475</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t="s">
        <v>537</v>
      </c>
      <c r="D69" s="969" t="s">
        <v>537</v>
      </c>
      <c r="E69" s="969" t="s">
        <v>537</v>
      </c>
      <c r="F69" s="969" t="s">
        <v>537</v>
      </c>
      <c r="G69" s="969" t="s">
        <v>537</v>
      </c>
      <c r="H69" s="969" t="s">
        <v>537</v>
      </c>
      <c r="I69" s="969" t="s">
        <v>537</v>
      </c>
      <c r="J69" s="969" t="s">
        <v>537</v>
      </c>
      <c r="K69" s="969" t="s">
        <v>537</v>
      </c>
      <c r="L69" s="969" t="s">
        <v>537</v>
      </c>
      <c r="M69" s="969" t="s">
        <v>537</v>
      </c>
      <c r="N69" s="969" t="s">
        <v>537</v>
      </c>
      <c r="O69" s="969" t="s">
        <v>537</v>
      </c>
      <c r="P69" s="970" t="s">
        <v>537</v>
      </c>
      <c r="Q69" s="971">
        <v>2332</v>
      </c>
      <c r="R69" s="965"/>
      <c r="S69" s="965"/>
      <c r="T69" s="965"/>
      <c r="U69" s="965"/>
      <c r="V69" s="965">
        <v>2312</v>
      </c>
      <c r="W69" s="965"/>
      <c r="X69" s="965"/>
      <c r="Y69" s="965"/>
      <c r="Z69" s="965"/>
      <c r="AA69" s="965">
        <v>20</v>
      </c>
      <c r="AB69" s="965"/>
      <c r="AC69" s="965"/>
      <c r="AD69" s="965"/>
      <c r="AE69" s="965"/>
      <c r="AF69" s="965">
        <v>20</v>
      </c>
      <c r="AG69" s="965"/>
      <c r="AH69" s="965"/>
      <c r="AI69" s="965"/>
      <c r="AJ69" s="965"/>
      <c r="AK69" s="965">
        <v>1</v>
      </c>
      <c r="AL69" s="965"/>
      <c r="AM69" s="965"/>
      <c r="AN69" s="965"/>
      <c r="AO69" s="965"/>
      <c r="AP69" s="965">
        <v>660</v>
      </c>
      <c r="AQ69" s="965"/>
      <c r="AR69" s="965"/>
      <c r="AS69" s="965"/>
      <c r="AT69" s="965"/>
      <c r="AU69" s="965">
        <v>48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t="s">
        <v>537</v>
      </c>
      <c r="D70" s="969" t="s">
        <v>537</v>
      </c>
      <c r="E70" s="969" t="s">
        <v>537</v>
      </c>
      <c r="F70" s="969" t="s">
        <v>537</v>
      </c>
      <c r="G70" s="969" t="s">
        <v>537</v>
      </c>
      <c r="H70" s="969" t="s">
        <v>537</v>
      </c>
      <c r="I70" s="969" t="s">
        <v>537</v>
      </c>
      <c r="J70" s="969" t="s">
        <v>537</v>
      </c>
      <c r="K70" s="969" t="s">
        <v>537</v>
      </c>
      <c r="L70" s="969" t="s">
        <v>537</v>
      </c>
      <c r="M70" s="969" t="s">
        <v>537</v>
      </c>
      <c r="N70" s="969" t="s">
        <v>537</v>
      </c>
      <c r="O70" s="969" t="s">
        <v>537</v>
      </c>
      <c r="P70" s="970" t="s">
        <v>537</v>
      </c>
      <c r="Q70" s="971">
        <v>75</v>
      </c>
      <c r="R70" s="965"/>
      <c r="S70" s="965"/>
      <c r="T70" s="965"/>
      <c r="U70" s="965"/>
      <c r="V70" s="965">
        <v>68</v>
      </c>
      <c r="W70" s="965"/>
      <c r="X70" s="965"/>
      <c r="Y70" s="965"/>
      <c r="Z70" s="965"/>
      <c r="AA70" s="965">
        <v>7</v>
      </c>
      <c r="AB70" s="965"/>
      <c r="AC70" s="965"/>
      <c r="AD70" s="965"/>
      <c r="AE70" s="965"/>
      <c r="AF70" s="965">
        <v>7</v>
      </c>
      <c r="AG70" s="965"/>
      <c r="AH70" s="965"/>
      <c r="AI70" s="965"/>
      <c r="AJ70" s="965"/>
      <c r="AK70" s="965">
        <v>22</v>
      </c>
      <c r="AL70" s="965"/>
      <c r="AM70" s="965"/>
      <c r="AN70" s="965"/>
      <c r="AO70" s="965"/>
      <c r="AP70" s="965">
        <v>525</v>
      </c>
      <c r="AQ70" s="965"/>
      <c r="AR70" s="965"/>
      <c r="AS70" s="965"/>
      <c r="AT70" s="965"/>
      <c r="AU70" s="965">
        <v>22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t="s">
        <v>539</v>
      </c>
      <c r="D71" s="969" t="s">
        <v>539</v>
      </c>
      <c r="E71" s="969" t="s">
        <v>539</v>
      </c>
      <c r="F71" s="969" t="s">
        <v>539</v>
      </c>
      <c r="G71" s="969" t="s">
        <v>539</v>
      </c>
      <c r="H71" s="969" t="s">
        <v>539</v>
      </c>
      <c r="I71" s="969" t="s">
        <v>539</v>
      </c>
      <c r="J71" s="969" t="s">
        <v>539</v>
      </c>
      <c r="K71" s="969" t="s">
        <v>539</v>
      </c>
      <c r="L71" s="969" t="s">
        <v>539</v>
      </c>
      <c r="M71" s="969" t="s">
        <v>539</v>
      </c>
      <c r="N71" s="969" t="s">
        <v>539</v>
      </c>
      <c r="O71" s="969" t="s">
        <v>539</v>
      </c>
      <c r="P71" s="970" t="s">
        <v>539</v>
      </c>
      <c r="Q71" s="971">
        <v>1874</v>
      </c>
      <c r="R71" s="965"/>
      <c r="S71" s="965"/>
      <c r="T71" s="965"/>
      <c r="U71" s="965"/>
      <c r="V71" s="965">
        <v>1842</v>
      </c>
      <c r="W71" s="965"/>
      <c r="X71" s="965"/>
      <c r="Y71" s="965"/>
      <c r="Z71" s="965"/>
      <c r="AA71" s="965">
        <v>32</v>
      </c>
      <c r="AB71" s="965"/>
      <c r="AC71" s="965"/>
      <c r="AD71" s="965"/>
      <c r="AE71" s="965"/>
      <c r="AF71" s="965">
        <v>32</v>
      </c>
      <c r="AG71" s="965"/>
      <c r="AH71" s="965"/>
      <c r="AI71" s="965"/>
      <c r="AJ71" s="965"/>
      <c r="AK71" s="965" t="s">
        <v>475</v>
      </c>
      <c r="AL71" s="965"/>
      <c r="AM71" s="965"/>
      <c r="AN71" s="965"/>
      <c r="AO71" s="965"/>
      <c r="AP71" s="965">
        <v>745</v>
      </c>
      <c r="AQ71" s="965"/>
      <c r="AR71" s="965"/>
      <c r="AS71" s="965"/>
      <c r="AT71" s="965"/>
      <c r="AU71" s="965">
        <v>84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t="s">
        <v>540</v>
      </c>
      <c r="D72" s="969" t="s">
        <v>540</v>
      </c>
      <c r="E72" s="969" t="s">
        <v>540</v>
      </c>
      <c r="F72" s="969" t="s">
        <v>540</v>
      </c>
      <c r="G72" s="969" t="s">
        <v>540</v>
      </c>
      <c r="H72" s="969" t="s">
        <v>540</v>
      </c>
      <c r="I72" s="969" t="s">
        <v>540</v>
      </c>
      <c r="J72" s="969" t="s">
        <v>540</v>
      </c>
      <c r="K72" s="969" t="s">
        <v>540</v>
      </c>
      <c r="L72" s="969" t="s">
        <v>540</v>
      </c>
      <c r="M72" s="969" t="s">
        <v>540</v>
      </c>
      <c r="N72" s="969" t="s">
        <v>540</v>
      </c>
      <c r="O72" s="969" t="s">
        <v>540</v>
      </c>
      <c r="P72" s="970" t="s">
        <v>540</v>
      </c>
      <c r="Q72" s="971">
        <v>572</v>
      </c>
      <c r="R72" s="965"/>
      <c r="S72" s="965"/>
      <c r="T72" s="965"/>
      <c r="U72" s="965"/>
      <c r="V72" s="965">
        <v>569</v>
      </c>
      <c r="W72" s="965"/>
      <c r="X72" s="965"/>
      <c r="Y72" s="965"/>
      <c r="Z72" s="965"/>
      <c r="AA72" s="965">
        <v>3</v>
      </c>
      <c r="AB72" s="965"/>
      <c r="AC72" s="965"/>
      <c r="AD72" s="965"/>
      <c r="AE72" s="965"/>
      <c r="AF72" s="965">
        <v>507</v>
      </c>
      <c r="AG72" s="965"/>
      <c r="AH72" s="965"/>
      <c r="AI72" s="965"/>
      <c r="AJ72" s="965"/>
      <c r="AK72" s="965" t="s">
        <v>475</v>
      </c>
      <c r="AL72" s="965"/>
      <c r="AM72" s="965"/>
      <c r="AN72" s="965"/>
      <c r="AO72" s="965"/>
      <c r="AP72" s="965" t="s">
        <v>475</v>
      </c>
      <c r="AQ72" s="965"/>
      <c r="AR72" s="965"/>
      <c r="AS72" s="965"/>
      <c r="AT72" s="965"/>
      <c r="AU72" s="965" t="s">
        <v>475</v>
      </c>
      <c r="AV72" s="965"/>
      <c r="AW72" s="965"/>
      <c r="AX72" s="965"/>
      <c r="AY72" s="965"/>
      <c r="AZ72" s="976" t="s">
        <v>541</v>
      </c>
      <c r="BA72" s="976"/>
      <c r="BB72" s="976"/>
      <c r="BC72" s="976"/>
      <c r="BD72" s="97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t="s">
        <v>542</v>
      </c>
      <c r="D73" s="969" t="s">
        <v>542</v>
      </c>
      <c r="E73" s="969" t="s">
        <v>542</v>
      </c>
      <c r="F73" s="969" t="s">
        <v>542</v>
      </c>
      <c r="G73" s="969" t="s">
        <v>542</v>
      </c>
      <c r="H73" s="969" t="s">
        <v>542</v>
      </c>
      <c r="I73" s="969" t="s">
        <v>542</v>
      </c>
      <c r="J73" s="969" t="s">
        <v>542</v>
      </c>
      <c r="K73" s="969" t="s">
        <v>542</v>
      </c>
      <c r="L73" s="969" t="s">
        <v>542</v>
      </c>
      <c r="M73" s="969" t="s">
        <v>542</v>
      </c>
      <c r="N73" s="969" t="s">
        <v>542</v>
      </c>
      <c r="O73" s="969" t="s">
        <v>542</v>
      </c>
      <c r="P73" s="970" t="s">
        <v>542</v>
      </c>
      <c r="Q73" s="971">
        <v>5273</v>
      </c>
      <c r="R73" s="965"/>
      <c r="S73" s="965"/>
      <c r="T73" s="965"/>
      <c r="U73" s="965"/>
      <c r="V73" s="965">
        <v>5224</v>
      </c>
      <c r="W73" s="965"/>
      <c r="X73" s="965"/>
      <c r="Y73" s="965"/>
      <c r="Z73" s="965"/>
      <c r="AA73" s="965">
        <v>49</v>
      </c>
      <c r="AB73" s="965"/>
      <c r="AC73" s="965"/>
      <c r="AD73" s="965"/>
      <c r="AE73" s="965"/>
      <c r="AF73" s="965">
        <v>49</v>
      </c>
      <c r="AG73" s="965"/>
      <c r="AH73" s="965"/>
      <c r="AI73" s="965"/>
      <c r="AJ73" s="965"/>
      <c r="AK73" s="965">
        <v>3719</v>
      </c>
      <c r="AL73" s="965"/>
      <c r="AM73" s="965"/>
      <c r="AN73" s="965"/>
      <c r="AO73" s="965"/>
      <c r="AP73" s="965" t="s">
        <v>475</v>
      </c>
      <c r="AQ73" s="965"/>
      <c r="AR73" s="965"/>
      <c r="AS73" s="965"/>
      <c r="AT73" s="965"/>
      <c r="AU73" s="965" t="s">
        <v>475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t="s">
        <v>543</v>
      </c>
      <c r="D74" s="969" t="s">
        <v>543</v>
      </c>
      <c r="E74" s="969" t="s">
        <v>543</v>
      </c>
      <c r="F74" s="969" t="s">
        <v>543</v>
      </c>
      <c r="G74" s="969" t="s">
        <v>543</v>
      </c>
      <c r="H74" s="969" t="s">
        <v>543</v>
      </c>
      <c r="I74" s="969" t="s">
        <v>543</v>
      </c>
      <c r="J74" s="969" t="s">
        <v>543</v>
      </c>
      <c r="K74" s="969" t="s">
        <v>543</v>
      </c>
      <c r="L74" s="969" t="s">
        <v>543</v>
      </c>
      <c r="M74" s="969" t="s">
        <v>543</v>
      </c>
      <c r="N74" s="969" t="s">
        <v>543</v>
      </c>
      <c r="O74" s="969" t="s">
        <v>543</v>
      </c>
      <c r="P74" s="970" t="s">
        <v>543</v>
      </c>
      <c r="Q74" s="971">
        <v>696752</v>
      </c>
      <c r="R74" s="965"/>
      <c r="S74" s="965"/>
      <c r="T74" s="965"/>
      <c r="U74" s="965"/>
      <c r="V74" s="965">
        <v>677833</v>
      </c>
      <c r="W74" s="965"/>
      <c r="X74" s="965"/>
      <c r="Y74" s="965"/>
      <c r="Z74" s="965"/>
      <c r="AA74" s="965">
        <v>18919</v>
      </c>
      <c r="AB74" s="965"/>
      <c r="AC74" s="965"/>
      <c r="AD74" s="965"/>
      <c r="AE74" s="965"/>
      <c r="AF74" s="965">
        <v>18919</v>
      </c>
      <c r="AG74" s="965"/>
      <c r="AH74" s="965"/>
      <c r="AI74" s="965"/>
      <c r="AJ74" s="965"/>
      <c r="AK74" s="965">
        <v>3742</v>
      </c>
      <c r="AL74" s="965"/>
      <c r="AM74" s="965"/>
      <c r="AN74" s="965"/>
      <c r="AO74" s="965"/>
      <c r="AP74" s="965" t="s">
        <v>475</v>
      </c>
      <c r="AQ74" s="965"/>
      <c r="AR74" s="965"/>
      <c r="AS74" s="965"/>
      <c r="AT74" s="965"/>
      <c r="AU74" s="965" t="s">
        <v>475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19658</v>
      </c>
      <c r="AG88" s="953"/>
      <c r="AH88" s="953"/>
      <c r="AI88" s="953"/>
      <c r="AJ88" s="953"/>
      <c r="AK88" s="957"/>
      <c r="AL88" s="957"/>
      <c r="AM88" s="957"/>
      <c r="AN88" s="957"/>
      <c r="AO88" s="957"/>
      <c r="AP88" s="953">
        <v>1930</v>
      </c>
      <c r="AQ88" s="953"/>
      <c r="AR88" s="953"/>
      <c r="AS88" s="953"/>
      <c r="AT88" s="953"/>
      <c r="AU88" s="953">
        <v>154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v>
      </c>
      <c r="CS102" s="945"/>
      <c r="CT102" s="945"/>
      <c r="CU102" s="945"/>
      <c r="CV102" s="946"/>
      <c r="CW102" s="944" t="s">
        <v>475</v>
      </c>
      <c r="CX102" s="945"/>
      <c r="CY102" s="945"/>
      <c r="CZ102" s="945"/>
      <c r="DA102" s="946"/>
      <c r="DB102" s="944" t="s">
        <v>475</v>
      </c>
      <c r="DC102" s="945"/>
      <c r="DD102" s="945"/>
      <c r="DE102" s="945"/>
      <c r="DF102" s="946"/>
      <c r="DG102" s="944" t="s">
        <v>475</v>
      </c>
      <c r="DH102" s="945"/>
      <c r="DI102" s="945"/>
      <c r="DJ102" s="945"/>
      <c r="DK102" s="946"/>
      <c r="DL102" s="944" t="s">
        <v>475</v>
      </c>
      <c r="DM102" s="945"/>
      <c r="DN102" s="945"/>
      <c r="DO102" s="945"/>
      <c r="DP102" s="946"/>
      <c r="DQ102" s="944" t="s">
        <v>475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458950</v>
      </c>
      <c r="AB110" s="871"/>
      <c r="AC110" s="871"/>
      <c r="AD110" s="871"/>
      <c r="AE110" s="872"/>
      <c r="AF110" s="873">
        <v>455863</v>
      </c>
      <c r="AG110" s="871"/>
      <c r="AH110" s="871"/>
      <c r="AI110" s="871"/>
      <c r="AJ110" s="872"/>
      <c r="AK110" s="873">
        <v>379419</v>
      </c>
      <c r="AL110" s="871"/>
      <c r="AM110" s="871"/>
      <c r="AN110" s="871"/>
      <c r="AO110" s="872"/>
      <c r="AP110" s="874">
        <v>7.8</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4408156</v>
      </c>
      <c r="BR110" s="798"/>
      <c r="BS110" s="798"/>
      <c r="BT110" s="798"/>
      <c r="BU110" s="798"/>
      <c r="BV110" s="798">
        <v>5067532</v>
      </c>
      <c r="BW110" s="798"/>
      <c r="BX110" s="798"/>
      <c r="BY110" s="798"/>
      <c r="BZ110" s="798"/>
      <c r="CA110" s="798">
        <v>5445971</v>
      </c>
      <c r="CB110" s="798"/>
      <c r="CC110" s="798"/>
      <c r="CD110" s="798"/>
      <c r="CE110" s="798"/>
      <c r="CF110" s="859">
        <v>112.6</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367931</v>
      </c>
      <c r="BR111" s="769"/>
      <c r="BS111" s="769"/>
      <c r="BT111" s="769"/>
      <c r="BU111" s="769"/>
      <c r="BV111" s="769">
        <v>331138</v>
      </c>
      <c r="BW111" s="769"/>
      <c r="BX111" s="769"/>
      <c r="BY111" s="769"/>
      <c r="BZ111" s="769"/>
      <c r="CA111" s="769">
        <v>294345</v>
      </c>
      <c r="CB111" s="769"/>
      <c r="CC111" s="769"/>
      <c r="CD111" s="769"/>
      <c r="CE111" s="769"/>
      <c r="CF111" s="846">
        <v>6.1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4613670</v>
      </c>
      <c r="BR112" s="769"/>
      <c r="BS112" s="769"/>
      <c r="BT112" s="769"/>
      <c r="BU112" s="769"/>
      <c r="BV112" s="769">
        <v>4285691</v>
      </c>
      <c r="BW112" s="769"/>
      <c r="BX112" s="769"/>
      <c r="BY112" s="769"/>
      <c r="BZ112" s="769"/>
      <c r="CA112" s="769">
        <v>4021720</v>
      </c>
      <c r="CB112" s="769"/>
      <c r="CC112" s="769"/>
      <c r="CD112" s="769"/>
      <c r="CE112" s="769"/>
      <c r="CF112" s="846">
        <v>83.1</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264407</v>
      </c>
      <c r="AB113" s="907"/>
      <c r="AC113" s="907"/>
      <c r="AD113" s="907"/>
      <c r="AE113" s="908"/>
      <c r="AF113" s="909">
        <v>273438</v>
      </c>
      <c r="AG113" s="907"/>
      <c r="AH113" s="907"/>
      <c r="AI113" s="907"/>
      <c r="AJ113" s="908"/>
      <c r="AK113" s="909">
        <v>275272</v>
      </c>
      <c r="AL113" s="907"/>
      <c r="AM113" s="907"/>
      <c r="AN113" s="907"/>
      <c r="AO113" s="908"/>
      <c r="AP113" s="910">
        <v>5.7</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155975</v>
      </c>
      <c r="BR113" s="769"/>
      <c r="BS113" s="769"/>
      <c r="BT113" s="769"/>
      <c r="BU113" s="769"/>
      <c r="BV113" s="769">
        <v>131487</v>
      </c>
      <c r="BW113" s="769"/>
      <c r="BX113" s="769"/>
      <c r="BY113" s="769"/>
      <c r="BZ113" s="769"/>
      <c r="CA113" s="769">
        <v>153585</v>
      </c>
      <c r="CB113" s="769"/>
      <c r="CC113" s="769"/>
      <c r="CD113" s="769"/>
      <c r="CE113" s="769"/>
      <c r="CF113" s="846">
        <v>3.2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37885</v>
      </c>
      <c r="AB114" s="782"/>
      <c r="AC114" s="782"/>
      <c r="AD114" s="782"/>
      <c r="AE114" s="783"/>
      <c r="AF114" s="784">
        <v>26031</v>
      </c>
      <c r="AG114" s="782"/>
      <c r="AH114" s="782"/>
      <c r="AI114" s="782"/>
      <c r="AJ114" s="783"/>
      <c r="AK114" s="784">
        <v>26904</v>
      </c>
      <c r="AL114" s="782"/>
      <c r="AM114" s="782"/>
      <c r="AN114" s="782"/>
      <c r="AO114" s="783"/>
      <c r="AP114" s="752">
        <v>0.6</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1562897</v>
      </c>
      <c r="BR114" s="769"/>
      <c r="BS114" s="769"/>
      <c r="BT114" s="769"/>
      <c r="BU114" s="769"/>
      <c r="BV114" s="769">
        <v>1479769</v>
      </c>
      <c r="BW114" s="769"/>
      <c r="BX114" s="769"/>
      <c r="BY114" s="769"/>
      <c r="BZ114" s="769"/>
      <c r="CA114" s="769">
        <v>1682685</v>
      </c>
      <c r="CB114" s="769"/>
      <c r="CC114" s="769"/>
      <c r="CD114" s="769"/>
      <c r="CE114" s="769"/>
      <c r="CF114" s="846">
        <v>34.799999999999997</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36793</v>
      </c>
      <c r="AB115" s="907"/>
      <c r="AC115" s="907"/>
      <c r="AD115" s="907"/>
      <c r="AE115" s="908"/>
      <c r="AF115" s="909">
        <v>36793</v>
      </c>
      <c r="AG115" s="907"/>
      <c r="AH115" s="907"/>
      <c r="AI115" s="907"/>
      <c r="AJ115" s="908"/>
      <c r="AK115" s="909">
        <v>36793</v>
      </c>
      <c r="AL115" s="907"/>
      <c r="AM115" s="907"/>
      <c r="AN115" s="907"/>
      <c r="AO115" s="908"/>
      <c r="AP115" s="910">
        <v>0.8</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1481</v>
      </c>
      <c r="BR115" s="769"/>
      <c r="BS115" s="769"/>
      <c r="BT115" s="769"/>
      <c r="BU115" s="769"/>
      <c r="BV115" s="769">
        <v>1021</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798035</v>
      </c>
      <c r="AB117" s="893"/>
      <c r="AC117" s="893"/>
      <c r="AD117" s="893"/>
      <c r="AE117" s="894"/>
      <c r="AF117" s="896">
        <v>792125</v>
      </c>
      <c r="AG117" s="893"/>
      <c r="AH117" s="893"/>
      <c r="AI117" s="893"/>
      <c r="AJ117" s="894"/>
      <c r="AK117" s="896">
        <v>718388</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11110110</v>
      </c>
      <c r="BR118" s="856"/>
      <c r="BS118" s="856"/>
      <c r="BT118" s="856"/>
      <c r="BU118" s="856"/>
      <c r="BV118" s="856">
        <v>11296638</v>
      </c>
      <c r="BW118" s="856"/>
      <c r="BX118" s="856"/>
      <c r="BY118" s="856"/>
      <c r="BZ118" s="856"/>
      <c r="CA118" s="856">
        <v>11598306</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3236795</v>
      </c>
      <c r="BR119" s="798"/>
      <c r="BS119" s="798"/>
      <c r="BT119" s="798"/>
      <c r="BU119" s="798"/>
      <c r="BV119" s="798">
        <v>3463879</v>
      </c>
      <c r="BW119" s="798"/>
      <c r="BX119" s="798"/>
      <c r="BY119" s="798"/>
      <c r="BZ119" s="798"/>
      <c r="CA119" s="798">
        <v>3807325</v>
      </c>
      <c r="CB119" s="798"/>
      <c r="CC119" s="798"/>
      <c r="CD119" s="798"/>
      <c r="CE119" s="798"/>
      <c r="CF119" s="859">
        <v>78.7</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367931</v>
      </c>
      <c r="DH119" s="715"/>
      <c r="DI119" s="715"/>
      <c r="DJ119" s="715"/>
      <c r="DK119" s="716"/>
      <c r="DL119" s="717">
        <v>331138</v>
      </c>
      <c r="DM119" s="715"/>
      <c r="DN119" s="715"/>
      <c r="DO119" s="715"/>
      <c r="DP119" s="716"/>
      <c r="DQ119" s="717">
        <v>294345</v>
      </c>
      <c r="DR119" s="715"/>
      <c r="DS119" s="715"/>
      <c r="DT119" s="715"/>
      <c r="DU119" s="716"/>
      <c r="DV119" s="805">
        <v>6.1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3146202</v>
      </c>
      <c r="BR120" s="769"/>
      <c r="BS120" s="769"/>
      <c r="BT120" s="769"/>
      <c r="BU120" s="769"/>
      <c r="BV120" s="769">
        <v>3278431</v>
      </c>
      <c r="BW120" s="769"/>
      <c r="BX120" s="769"/>
      <c r="BY120" s="769"/>
      <c r="BZ120" s="769"/>
      <c r="CA120" s="769">
        <v>3329252</v>
      </c>
      <c r="CB120" s="769"/>
      <c r="CC120" s="769"/>
      <c r="CD120" s="769"/>
      <c r="CE120" s="769"/>
      <c r="CF120" s="846">
        <v>68.8</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4613670</v>
      </c>
      <c r="DH120" s="798"/>
      <c r="DI120" s="798"/>
      <c r="DJ120" s="798"/>
      <c r="DK120" s="798"/>
      <c r="DL120" s="798">
        <v>4285691</v>
      </c>
      <c r="DM120" s="798"/>
      <c r="DN120" s="798"/>
      <c r="DO120" s="798"/>
      <c r="DP120" s="798"/>
      <c r="DQ120" s="798">
        <v>4021117</v>
      </c>
      <c r="DR120" s="798"/>
      <c r="DS120" s="798"/>
      <c r="DT120" s="798"/>
      <c r="DU120" s="798"/>
      <c r="DV120" s="799">
        <v>83.1</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6500557</v>
      </c>
      <c r="BR121" s="856"/>
      <c r="BS121" s="856"/>
      <c r="BT121" s="856"/>
      <c r="BU121" s="856"/>
      <c r="BV121" s="856">
        <v>6822058</v>
      </c>
      <c r="BW121" s="856"/>
      <c r="BX121" s="856"/>
      <c r="BY121" s="856"/>
      <c r="BZ121" s="856"/>
      <c r="CA121" s="856">
        <v>7075249</v>
      </c>
      <c r="CB121" s="856"/>
      <c r="CC121" s="856"/>
      <c r="CD121" s="856"/>
      <c r="CE121" s="856"/>
      <c r="CF121" s="857">
        <v>146.19999999999999</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v>603</v>
      </c>
      <c r="DR121" s="769"/>
      <c r="DS121" s="769"/>
      <c r="DT121" s="769"/>
      <c r="DU121" s="769"/>
      <c r="DV121" s="821">
        <v>0</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12883554</v>
      </c>
      <c r="BR122" s="838"/>
      <c r="BS122" s="838"/>
      <c r="BT122" s="838"/>
      <c r="BU122" s="838"/>
      <c r="BV122" s="838">
        <v>13564368</v>
      </c>
      <c r="BW122" s="838"/>
      <c r="BX122" s="838"/>
      <c r="BY122" s="838"/>
      <c r="BZ122" s="838"/>
      <c r="CA122" s="838">
        <v>14211826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36793</v>
      </c>
      <c r="AB126" s="782"/>
      <c r="AC126" s="782"/>
      <c r="AD126" s="782"/>
      <c r="AE126" s="783"/>
      <c r="AF126" s="784">
        <v>36793</v>
      </c>
      <c r="AG126" s="782"/>
      <c r="AH126" s="782"/>
      <c r="AI126" s="782"/>
      <c r="AJ126" s="783"/>
      <c r="AK126" s="784">
        <v>36793</v>
      </c>
      <c r="AL126" s="782"/>
      <c r="AM126" s="782"/>
      <c r="AN126" s="782"/>
      <c r="AO126" s="783"/>
      <c r="AP126" s="752">
        <v>0.8</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14.78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1481</v>
      </c>
      <c r="DH127" s="818"/>
      <c r="DI127" s="818"/>
      <c r="DJ127" s="818"/>
      <c r="DK127" s="818"/>
      <c r="DL127" s="818">
        <v>1021</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218432</v>
      </c>
      <c r="AB128" s="722"/>
      <c r="AC128" s="722"/>
      <c r="AD128" s="722"/>
      <c r="AE128" s="723"/>
      <c r="AF128" s="724">
        <v>223385</v>
      </c>
      <c r="AG128" s="722"/>
      <c r="AH128" s="722"/>
      <c r="AI128" s="722"/>
      <c r="AJ128" s="723"/>
      <c r="AK128" s="724">
        <v>220774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19.78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5093085</v>
      </c>
      <c r="AB129" s="782"/>
      <c r="AC129" s="782"/>
      <c r="AD129" s="782"/>
      <c r="AE129" s="783"/>
      <c r="AF129" s="784">
        <v>5160409</v>
      </c>
      <c r="AG129" s="782"/>
      <c r="AH129" s="782"/>
      <c r="AI129" s="782"/>
      <c r="AJ129" s="783"/>
      <c r="AK129" s="784">
        <v>5355177</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486920</v>
      </c>
      <c r="AB130" s="782"/>
      <c r="AC130" s="782"/>
      <c r="AD130" s="782"/>
      <c r="AE130" s="783"/>
      <c r="AF130" s="784">
        <v>496108</v>
      </c>
      <c r="AG130" s="782"/>
      <c r="AH130" s="782"/>
      <c r="AI130" s="782"/>
      <c r="AJ130" s="783"/>
      <c r="AK130" s="784">
        <v>516628</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4606165</v>
      </c>
      <c r="AB131" s="715"/>
      <c r="AC131" s="715"/>
      <c r="AD131" s="715"/>
      <c r="AE131" s="716"/>
      <c r="AF131" s="717">
        <v>4664301</v>
      </c>
      <c r="AG131" s="715"/>
      <c r="AH131" s="715"/>
      <c r="AI131" s="715"/>
      <c r="AJ131" s="716"/>
      <c r="AK131" s="717">
        <v>4838549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2.0121511060000001</v>
      </c>
      <c r="AB132" s="738"/>
      <c r="AC132" s="738"/>
      <c r="AD132" s="738"/>
      <c r="AE132" s="739"/>
      <c r="AF132" s="740">
        <v>1.557189384</v>
      </c>
      <c r="AG132" s="738"/>
      <c r="AH132" s="738"/>
      <c r="AI132" s="738"/>
      <c r="AJ132" s="739"/>
      <c r="AK132" s="740">
        <v>-0.39296904900000001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3.7</v>
      </c>
      <c r="AB133" s="747"/>
      <c r="AC133" s="747"/>
      <c r="AD133" s="747"/>
      <c r="AE133" s="748"/>
      <c r="AF133" s="746">
        <v>2.5</v>
      </c>
      <c r="AG133" s="747"/>
      <c r="AH133" s="747"/>
      <c r="AI133" s="747"/>
      <c r="AJ133" s="748"/>
      <c r="AK133" s="746">
        <v>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1389854</v>
      </c>
      <c r="L9" s="264">
        <v>50689</v>
      </c>
      <c r="M9" s="265">
        <v>58739</v>
      </c>
      <c r="N9" s="266">
        <v>-13.7</v>
      </c>
    </row>
    <row r="10" spans="1:16">
      <c r="A10" s="248"/>
      <c r="B10" s="244"/>
      <c r="C10" s="244"/>
      <c r="D10" s="244"/>
      <c r="E10" s="244"/>
      <c r="F10" s="244"/>
      <c r="G10" s="1131" t="s">
        <v>472</v>
      </c>
      <c r="H10" s="1132"/>
      <c r="I10" s="1132"/>
      <c r="J10" s="1133"/>
      <c r="K10" s="267">
        <v>226628</v>
      </c>
      <c r="L10" s="268">
        <v>8265</v>
      </c>
      <c r="M10" s="269">
        <v>5215</v>
      </c>
      <c r="N10" s="270">
        <v>58.5</v>
      </c>
    </row>
    <row r="11" spans="1:16" ht="13.5" customHeight="1">
      <c r="A11" s="248"/>
      <c r="B11" s="244"/>
      <c r="C11" s="244"/>
      <c r="D11" s="244"/>
      <c r="E11" s="244"/>
      <c r="F11" s="244"/>
      <c r="G11" s="1131" t="s">
        <v>473</v>
      </c>
      <c r="H11" s="1132"/>
      <c r="I11" s="1132"/>
      <c r="J11" s="1133"/>
      <c r="K11" s="267">
        <v>255367</v>
      </c>
      <c r="L11" s="268">
        <v>9314</v>
      </c>
      <c r="M11" s="269">
        <v>7772</v>
      </c>
      <c r="N11" s="270">
        <v>19.8</v>
      </c>
    </row>
    <row r="12" spans="1:16" ht="13.5" customHeight="1">
      <c r="A12" s="248"/>
      <c r="B12" s="244"/>
      <c r="C12" s="244"/>
      <c r="D12" s="244"/>
      <c r="E12" s="244"/>
      <c r="F12" s="244"/>
      <c r="G12" s="1131" t="s">
        <v>474</v>
      </c>
      <c r="H12" s="1132"/>
      <c r="I12" s="1132"/>
      <c r="J12" s="1133"/>
      <c r="K12" s="267" t="s">
        <v>475</v>
      </c>
      <c r="L12" s="268" t="s">
        <v>475</v>
      </c>
      <c r="M12" s="269">
        <v>135</v>
      </c>
      <c r="N12" s="270" t="s">
        <v>475</v>
      </c>
    </row>
    <row r="13" spans="1:16" ht="13.5" customHeight="1">
      <c r="A13" s="248"/>
      <c r="B13" s="244"/>
      <c r="C13" s="244"/>
      <c r="D13" s="244"/>
      <c r="E13" s="244"/>
      <c r="F13" s="244"/>
      <c r="G13" s="1131" t="s">
        <v>476</v>
      </c>
      <c r="H13" s="1132"/>
      <c r="I13" s="1132"/>
      <c r="J13" s="1133"/>
      <c r="K13" s="267" t="s">
        <v>475</v>
      </c>
      <c r="L13" s="268" t="s">
        <v>475</v>
      </c>
      <c r="M13" s="269">
        <v>6</v>
      </c>
      <c r="N13" s="270" t="s">
        <v>475</v>
      </c>
    </row>
    <row r="14" spans="1:16" ht="13.5" customHeight="1">
      <c r="A14" s="248"/>
      <c r="B14" s="244"/>
      <c r="C14" s="244"/>
      <c r="D14" s="244"/>
      <c r="E14" s="244"/>
      <c r="F14" s="244"/>
      <c r="G14" s="1131" t="s">
        <v>477</v>
      </c>
      <c r="H14" s="1132"/>
      <c r="I14" s="1132"/>
      <c r="J14" s="1133"/>
      <c r="K14" s="267">
        <v>71530</v>
      </c>
      <c r="L14" s="268">
        <v>2609</v>
      </c>
      <c r="M14" s="269">
        <v>2905</v>
      </c>
      <c r="N14" s="270">
        <v>-10.199999999999999</v>
      </c>
    </row>
    <row r="15" spans="1:16" ht="13.5" customHeight="1">
      <c r="A15" s="248"/>
      <c r="B15" s="244"/>
      <c r="C15" s="244"/>
      <c r="D15" s="244"/>
      <c r="E15" s="244"/>
      <c r="F15" s="244"/>
      <c r="G15" s="1131" t="s">
        <v>478</v>
      </c>
      <c r="H15" s="1132"/>
      <c r="I15" s="1132"/>
      <c r="J15" s="1133"/>
      <c r="K15" s="267">
        <v>26421</v>
      </c>
      <c r="L15" s="268">
        <v>964</v>
      </c>
      <c r="M15" s="269">
        <v>1221</v>
      </c>
      <c r="N15" s="270">
        <v>-21</v>
      </c>
    </row>
    <row r="16" spans="1:16">
      <c r="A16" s="248"/>
      <c r="B16" s="244"/>
      <c r="C16" s="244"/>
      <c r="D16" s="244"/>
      <c r="E16" s="244"/>
      <c r="F16" s="244"/>
      <c r="G16" s="1134" t="s">
        <v>479</v>
      </c>
      <c r="H16" s="1135"/>
      <c r="I16" s="1135"/>
      <c r="J16" s="1136"/>
      <c r="K16" s="268">
        <v>-111242</v>
      </c>
      <c r="L16" s="268">
        <v>-4057</v>
      </c>
      <c r="M16" s="269">
        <v>-6578</v>
      </c>
      <c r="N16" s="270">
        <v>-38.299999999999997</v>
      </c>
    </row>
    <row r="17" spans="1:16">
      <c r="A17" s="248"/>
      <c r="B17" s="244"/>
      <c r="C17" s="244"/>
      <c r="D17" s="244"/>
      <c r="E17" s="244"/>
      <c r="F17" s="244"/>
      <c r="G17" s="1134" t="s">
        <v>170</v>
      </c>
      <c r="H17" s="1135"/>
      <c r="I17" s="1135"/>
      <c r="J17" s="1136"/>
      <c r="K17" s="268">
        <v>1858558</v>
      </c>
      <c r="L17" s="268">
        <v>67784</v>
      </c>
      <c r="M17" s="269">
        <v>69416</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6.49</v>
      </c>
      <c r="L21" s="281">
        <v>6.74</v>
      </c>
      <c r="M21" s="282">
        <v>-0.25</v>
      </c>
      <c r="N21" s="249"/>
      <c r="O21" s="283"/>
      <c r="P21" s="279"/>
    </row>
    <row r="22" spans="1:16" s="284" customFormat="1">
      <c r="A22" s="279"/>
      <c r="B22" s="249"/>
      <c r="C22" s="249"/>
      <c r="D22" s="249"/>
      <c r="E22" s="249"/>
      <c r="F22" s="249"/>
      <c r="G22" s="1128" t="s">
        <v>485</v>
      </c>
      <c r="H22" s="1129"/>
      <c r="I22" s="1129"/>
      <c r="J22" s="1130"/>
      <c r="K22" s="285">
        <v>94.7</v>
      </c>
      <c r="L22" s="286">
        <v>96.7</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379419</v>
      </c>
      <c r="L32" s="294">
        <v>13838</v>
      </c>
      <c r="M32" s="295">
        <v>33867</v>
      </c>
      <c r="N32" s="296">
        <v>-59.1</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5</v>
      </c>
      <c r="N34" s="296" t="s">
        <v>475</v>
      </c>
    </row>
    <row r="35" spans="1:16" ht="27" customHeight="1">
      <c r="A35" s="248"/>
      <c r="B35" s="244"/>
      <c r="C35" s="244"/>
      <c r="D35" s="244"/>
      <c r="E35" s="244"/>
      <c r="F35" s="244"/>
      <c r="G35" s="1119" t="s">
        <v>492</v>
      </c>
      <c r="H35" s="1120"/>
      <c r="I35" s="1120"/>
      <c r="J35" s="1121"/>
      <c r="K35" s="294">
        <v>275272</v>
      </c>
      <c r="L35" s="294">
        <v>10039</v>
      </c>
      <c r="M35" s="295">
        <v>10553</v>
      </c>
      <c r="N35" s="296">
        <v>-4.9000000000000004</v>
      </c>
    </row>
    <row r="36" spans="1:16" ht="27" customHeight="1">
      <c r="A36" s="248"/>
      <c r="B36" s="244"/>
      <c r="C36" s="244"/>
      <c r="D36" s="244"/>
      <c r="E36" s="244"/>
      <c r="F36" s="244"/>
      <c r="G36" s="1119" t="s">
        <v>493</v>
      </c>
      <c r="H36" s="1120"/>
      <c r="I36" s="1120"/>
      <c r="J36" s="1121"/>
      <c r="K36" s="294">
        <v>26904</v>
      </c>
      <c r="L36" s="294">
        <v>981</v>
      </c>
      <c r="M36" s="295">
        <v>2741</v>
      </c>
      <c r="N36" s="296">
        <v>-64.2</v>
      </c>
    </row>
    <row r="37" spans="1:16" ht="13.5" customHeight="1">
      <c r="A37" s="248"/>
      <c r="B37" s="244"/>
      <c r="C37" s="244"/>
      <c r="D37" s="244"/>
      <c r="E37" s="244"/>
      <c r="F37" s="244"/>
      <c r="G37" s="1119" t="s">
        <v>494</v>
      </c>
      <c r="H37" s="1120"/>
      <c r="I37" s="1120"/>
      <c r="J37" s="1121"/>
      <c r="K37" s="294">
        <v>36793</v>
      </c>
      <c r="L37" s="294">
        <v>1342</v>
      </c>
      <c r="M37" s="295">
        <v>1442</v>
      </c>
      <c r="N37" s="296">
        <v>-6.9</v>
      </c>
    </row>
    <row r="38" spans="1:16" ht="27" customHeight="1">
      <c r="A38" s="248"/>
      <c r="B38" s="244"/>
      <c r="C38" s="244"/>
      <c r="D38" s="244"/>
      <c r="E38" s="244"/>
      <c r="F38" s="244"/>
      <c r="G38" s="1122" t="s">
        <v>495</v>
      </c>
      <c r="H38" s="1123"/>
      <c r="I38" s="1123"/>
      <c r="J38" s="1124"/>
      <c r="K38" s="297" t="s">
        <v>475</v>
      </c>
      <c r="L38" s="297" t="s">
        <v>475</v>
      </c>
      <c r="M38" s="298">
        <v>2</v>
      </c>
      <c r="N38" s="299" t="s">
        <v>475</v>
      </c>
      <c r="O38" s="293"/>
    </row>
    <row r="39" spans="1:16">
      <c r="A39" s="248"/>
      <c r="B39" s="244"/>
      <c r="C39" s="244"/>
      <c r="D39" s="244"/>
      <c r="E39" s="244"/>
      <c r="F39" s="244"/>
      <c r="G39" s="1122" t="s">
        <v>496</v>
      </c>
      <c r="H39" s="1123"/>
      <c r="I39" s="1123"/>
      <c r="J39" s="1124"/>
      <c r="K39" s="300">
        <v>-220774</v>
      </c>
      <c r="L39" s="300">
        <v>-8052</v>
      </c>
      <c r="M39" s="301">
        <v>-3178</v>
      </c>
      <c r="N39" s="302">
        <v>153.4</v>
      </c>
      <c r="O39" s="293"/>
    </row>
    <row r="40" spans="1:16" ht="27" customHeight="1">
      <c r="A40" s="248"/>
      <c r="B40" s="244"/>
      <c r="C40" s="244"/>
      <c r="D40" s="244"/>
      <c r="E40" s="244"/>
      <c r="F40" s="244"/>
      <c r="G40" s="1119" t="s">
        <v>497</v>
      </c>
      <c r="H40" s="1120"/>
      <c r="I40" s="1120"/>
      <c r="J40" s="1121"/>
      <c r="K40" s="300">
        <v>-516628</v>
      </c>
      <c r="L40" s="300">
        <v>-18842</v>
      </c>
      <c r="M40" s="301">
        <v>-30469</v>
      </c>
      <c r="N40" s="302">
        <v>-38.200000000000003</v>
      </c>
      <c r="O40" s="293"/>
    </row>
    <row r="41" spans="1:16">
      <c r="A41" s="248"/>
      <c r="B41" s="244"/>
      <c r="C41" s="244"/>
      <c r="D41" s="244"/>
      <c r="E41" s="244"/>
      <c r="F41" s="244"/>
      <c r="G41" s="1125" t="s">
        <v>280</v>
      </c>
      <c r="H41" s="1126"/>
      <c r="I41" s="1126"/>
      <c r="J41" s="1127"/>
      <c r="K41" s="294">
        <v>-19014</v>
      </c>
      <c r="L41" s="300">
        <v>-693</v>
      </c>
      <c r="M41" s="301">
        <v>14963</v>
      </c>
      <c r="N41" s="302">
        <v>-104.6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753910</v>
      </c>
      <c r="J51" s="320">
        <v>29883</v>
      </c>
      <c r="K51" s="321">
        <v>-3.4</v>
      </c>
      <c r="L51" s="322">
        <v>47258</v>
      </c>
      <c r="M51" s="323">
        <v>34.5</v>
      </c>
      <c r="N51" s="324">
        <v>-37.9</v>
      </c>
    </row>
    <row r="52" spans="1:14">
      <c r="A52" s="248"/>
      <c r="B52" s="244"/>
      <c r="C52" s="244"/>
      <c r="D52" s="244"/>
      <c r="E52" s="244"/>
      <c r="F52" s="244"/>
      <c r="G52" s="325"/>
      <c r="H52" s="326" t="s">
        <v>508</v>
      </c>
      <c r="I52" s="327">
        <v>683820</v>
      </c>
      <c r="J52" s="328">
        <v>27105</v>
      </c>
      <c r="K52" s="329">
        <v>57.7</v>
      </c>
      <c r="L52" s="330">
        <v>27842</v>
      </c>
      <c r="M52" s="331">
        <v>35.9</v>
      </c>
      <c r="N52" s="332">
        <v>21.8</v>
      </c>
    </row>
    <row r="53" spans="1:14">
      <c r="A53" s="248"/>
      <c r="B53" s="244"/>
      <c r="C53" s="244"/>
      <c r="D53" s="244"/>
      <c r="E53" s="244"/>
      <c r="F53" s="244"/>
      <c r="G53" s="310" t="s">
        <v>509</v>
      </c>
      <c r="H53" s="311"/>
      <c r="I53" s="319">
        <v>545007</v>
      </c>
      <c r="J53" s="320">
        <v>21019</v>
      </c>
      <c r="K53" s="321">
        <v>-29.7</v>
      </c>
      <c r="L53" s="322">
        <v>49426</v>
      </c>
      <c r="M53" s="323">
        <v>4.5999999999999996</v>
      </c>
      <c r="N53" s="324">
        <v>-34.299999999999997</v>
      </c>
    </row>
    <row r="54" spans="1:14">
      <c r="A54" s="248"/>
      <c r="B54" s="244"/>
      <c r="C54" s="244"/>
      <c r="D54" s="244"/>
      <c r="E54" s="244"/>
      <c r="F54" s="244"/>
      <c r="G54" s="325"/>
      <c r="H54" s="326" t="s">
        <v>508</v>
      </c>
      <c r="I54" s="327">
        <v>455832</v>
      </c>
      <c r="J54" s="328">
        <v>17580</v>
      </c>
      <c r="K54" s="329">
        <v>-35.1</v>
      </c>
      <c r="L54" s="330">
        <v>26568</v>
      </c>
      <c r="M54" s="331">
        <v>-4.5999999999999996</v>
      </c>
      <c r="N54" s="332">
        <v>-30.5</v>
      </c>
    </row>
    <row r="55" spans="1:14">
      <c r="A55" s="248"/>
      <c r="B55" s="244"/>
      <c r="C55" s="244"/>
      <c r="D55" s="244"/>
      <c r="E55" s="244"/>
      <c r="F55" s="244"/>
      <c r="G55" s="310" t="s">
        <v>510</v>
      </c>
      <c r="H55" s="311"/>
      <c r="I55" s="319">
        <v>579327</v>
      </c>
      <c r="J55" s="320">
        <v>21894</v>
      </c>
      <c r="K55" s="321">
        <v>4.2</v>
      </c>
      <c r="L55" s="322">
        <v>42839</v>
      </c>
      <c r="M55" s="323">
        <v>-13.3</v>
      </c>
      <c r="N55" s="324">
        <v>17.5</v>
      </c>
    </row>
    <row r="56" spans="1:14">
      <c r="A56" s="248"/>
      <c r="B56" s="244"/>
      <c r="C56" s="244"/>
      <c r="D56" s="244"/>
      <c r="E56" s="244"/>
      <c r="F56" s="244"/>
      <c r="G56" s="325"/>
      <c r="H56" s="326" t="s">
        <v>508</v>
      </c>
      <c r="I56" s="327">
        <v>491225</v>
      </c>
      <c r="J56" s="328">
        <v>18565</v>
      </c>
      <c r="K56" s="329">
        <v>5.6</v>
      </c>
      <c r="L56" s="330">
        <v>22027</v>
      </c>
      <c r="M56" s="331">
        <v>-17.100000000000001</v>
      </c>
      <c r="N56" s="332">
        <v>22.7</v>
      </c>
    </row>
    <row r="57" spans="1:14">
      <c r="A57" s="248"/>
      <c r="B57" s="244"/>
      <c r="C57" s="244"/>
      <c r="D57" s="244"/>
      <c r="E57" s="244"/>
      <c r="F57" s="244"/>
      <c r="G57" s="310" t="s">
        <v>511</v>
      </c>
      <c r="H57" s="311"/>
      <c r="I57" s="319">
        <v>993115</v>
      </c>
      <c r="J57" s="320">
        <v>36684</v>
      </c>
      <c r="K57" s="321">
        <v>67.599999999999994</v>
      </c>
      <c r="L57" s="322">
        <v>46819</v>
      </c>
      <c r="M57" s="323">
        <v>9.3000000000000007</v>
      </c>
      <c r="N57" s="324">
        <v>58.3</v>
      </c>
    </row>
    <row r="58" spans="1:14">
      <c r="A58" s="248"/>
      <c r="B58" s="244"/>
      <c r="C58" s="244"/>
      <c r="D58" s="244"/>
      <c r="E58" s="244"/>
      <c r="F58" s="244"/>
      <c r="G58" s="325"/>
      <c r="H58" s="326" t="s">
        <v>508</v>
      </c>
      <c r="I58" s="327">
        <v>922402</v>
      </c>
      <c r="J58" s="328">
        <v>34072</v>
      </c>
      <c r="K58" s="329">
        <v>83.5</v>
      </c>
      <c r="L58" s="330">
        <v>24121</v>
      </c>
      <c r="M58" s="331">
        <v>9.5</v>
      </c>
      <c r="N58" s="332">
        <v>74</v>
      </c>
    </row>
    <row r="59" spans="1:14">
      <c r="A59" s="248"/>
      <c r="B59" s="244"/>
      <c r="C59" s="244"/>
      <c r="D59" s="244"/>
      <c r="E59" s="244"/>
      <c r="F59" s="244"/>
      <c r="G59" s="310" t="s">
        <v>512</v>
      </c>
      <c r="H59" s="311"/>
      <c r="I59" s="319">
        <v>592788</v>
      </c>
      <c r="J59" s="320">
        <v>21620</v>
      </c>
      <c r="K59" s="321">
        <v>-41.1</v>
      </c>
      <c r="L59" s="322">
        <v>53270</v>
      </c>
      <c r="M59" s="323">
        <v>13.8</v>
      </c>
      <c r="N59" s="324">
        <v>-54.9</v>
      </c>
    </row>
    <row r="60" spans="1:14">
      <c r="A60" s="248"/>
      <c r="B60" s="244"/>
      <c r="C60" s="244"/>
      <c r="D60" s="244"/>
      <c r="E60" s="244"/>
      <c r="F60" s="244"/>
      <c r="G60" s="325"/>
      <c r="H60" s="326" t="s">
        <v>508</v>
      </c>
      <c r="I60" s="333">
        <v>479822</v>
      </c>
      <c r="J60" s="328">
        <v>17500</v>
      </c>
      <c r="K60" s="329">
        <v>-48.6</v>
      </c>
      <c r="L60" s="330">
        <v>24316</v>
      </c>
      <c r="M60" s="331">
        <v>0.8</v>
      </c>
      <c r="N60" s="332">
        <v>-49.4</v>
      </c>
    </row>
    <row r="61" spans="1:14">
      <c r="A61" s="248"/>
      <c r="B61" s="244"/>
      <c r="C61" s="244"/>
      <c r="D61" s="244"/>
      <c r="E61" s="244"/>
      <c r="F61" s="244"/>
      <c r="G61" s="310" t="s">
        <v>513</v>
      </c>
      <c r="H61" s="334"/>
      <c r="I61" s="335">
        <v>692829</v>
      </c>
      <c r="J61" s="336">
        <v>26220</v>
      </c>
      <c r="K61" s="337">
        <v>-0.5</v>
      </c>
      <c r="L61" s="338">
        <v>47922</v>
      </c>
      <c r="M61" s="339">
        <v>9.8000000000000007</v>
      </c>
      <c r="N61" s="324">
        <v>-10.3</v>
      </c>
    </row>
    <row r="62" spans="1:14">
      <c r="A62" s="248"/>
      <c r="B62" s="244"/>
      <c r="C62" s="244"/>
      <c r="D62" s="244"/>
      <c r="E62" s="244"/>
      <c r="F62" s="244"/>
      <c r="G62" s="325"/>
      <c r="H62" s="326" t="s">
        <v>508</v>
      </c>
      <c r="I62" s="327">
        <v>606620</v>
      </c>
      <c r="J62" s="328">
        <v>22964</v>
      </c>
      <c r="K62" s="329">
        <v>12.6</v>
      </c>
      <c r="L62" s="330">
        <v>24975</v>
      </c>
      <c r="M62" s="331">
        <v>4.9000000000000004</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27.33</v>
      </c>
      <c r="G47" s="12">
        <v>33.49</v>
      </c>
      <c r="H47" s="12">
        <v>37.549999999999997</v>
      </c>
      <c r="I47" s="12">
        <v>38.72</v>
      </c>
      <c r="J47" s="13">
        <v>44.98</v>
      </c>
    </row>
    <row r="48" spans="2:10" ht="57.75" customHeight="1">
      <c r="B48" s="14"/>
      <c r="C48" s="1139" t="s">
        <v>4</v>
      </c>
      <c r="D48" s="1139"/>
      <c r="E48" s="1140"/>
      <c r="F48" s="15">
        <v>6.36</v>
      </c>
      <c r="G48" s="16">
        <v>6.53</v>
      </c>
      <c r="H48" s="16">
        <v>7.84</v>
      </c>
      <c r="I48" s="16">
        <v>7.59</v>
      </c>
      <c r="J48" s="17">
        <v>8.5399999999999991</v>
      </c>
    </row>
    <row r="49" spans="2:10" ht="57.75" customHeight="1" thickBot="1">
      <c r="B49" s="18"/>
      <c r="C49" s="1141" t="s">
        <v>5</v>
      </c>
      <c r="D49" s="1141"/>
      <c r="E49" s="1142"/>
      <c r="F49" s="19" t="s">
        <v>520</v>
      </c>
      <c r="G49" s="20">
        <v>7.13</v>
      </c>
      <c r="H49" s="20">
        <v>6.17</v>
      </c>
      <c r="I49" s="20">
        <v>1.51</v>
      </c>
      <c r="J49" s="21">
        <v>8.9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14.81</v>
      </c>
      <c r="G34" s="33">
        <v>15.83</v>
      </c>
      <c r="H34" s="33">
        <v>17.920000000000002</v>
      </c>
      <c r="I34" s="33">
        <v>19.77</v>
      </c>
      <c r="J34" s="34">
        <v>18.97</v>
      </c>
      <c r="K34" s="22"/>
      <c r="L34" s="22"/>
      <c r="M34" s="22"/>
      <c r="N34" s="22"/>
      <c r="O34" s="22"/>
      <c r="P34" s="22"/>
    </row>
    <row r="35" spans="1:16" ht="39" customHeight="1">
      <c r="A35" s="22"/>
      <c r="B35" s="35"/>
      <c r="C35" s="1143" t="s">
        <v>522</v>
      </c>
      <c r="D35" s="1144"/>
      <c r="E35" s="1145"/>
      <c r="F35" s="36">
        <v>6.36</v>
      </c>
      <c r="G35" s="37">
        <v>6.53</v>
      </c>
      <c r="H35" s="37">
        <v>7.84</v>
      </c>
      <c r="I35" s="37">
        <v>7.59</v>
      </c>
      <c r="J35" s="38">
        <v>8.5399999999999991</v>
      </c>
      <c r="K35" s="22"/>
      <c r="L35" s="22"/>
      <c r="M35" s="22"/>
      <c r="N35" s="22"/>
      <c r="O35" s="22"/>
      <c r="P35" s="22"/>
    </row>
    <row r="36" spans="1:16" ht="39" customHeight="1">
      <c r="A36" s="22"/>
      <c r="B36" s="35"/>
      <c r="C36" s="1143" t="s">
        <v>523</v>
      </c>
      <c r="D36" s="1144"/>
      <c r="E36" s="1145"/>
      <c r="F36" s="36">
        <v>3.91</v>
      </c>
      <c r="G36" s="37">
        <v>1.81</v>
      </c>
      <c r="H36" s="37">
        <v>3.72</v>
      </c>
      <c r="I36" s="37">
        <v>5.9</v>
      </c>
      <c r="J36" s="38">
        <v>5.59</v>
      </c>
      <c r="K36" s="22"/>
      <c r="L36" s="22"/>
      <c r="M36" s="22"/>
      <c r="N36" s="22"/>
      <c r="O36" s="22"/>
      <c r="P36" s="22"/>
    </row>
    <row r="37" spans="1:16" ht="39" customHeight="1">
      <c r="A37" s="22"/>
      <c r="B37" s="35"/>
      <c r="C37" s="1143" t="s">
        <v>524</v>
      </c>
      <c r="D37" s="1144"/>
      <c r="E37" s="1145"/>
      <c r="F37" s="36">
        <v>1.66</v>
      </c>
      <c r="G37" s="37">
        <v>2.61</v>
      </c>
      <c r="H37" s="37">
        <v>1.71</v>
      </c>
      <c r="I37" s="37">
        <v>1.08</v>
      </c>
      <c r="J37" s="38">
        <v>2.11</v>
      </c>
      <c r="K37" s="22"/>
      <c r="L37" s="22"/>
      <c r="M37" s="22"/>
      <c r="N37" s="22"/>
      <c r="O37" s="22"/>
      <c r="P37" s="22"/>
    </row>
    <row r="38" spans="1:16" ht="39" customHeight="1">
      <c r="A38" s="22"/>
      <c r="B38" s="35"/>
      <c r="C38" s="1143" t="s">
        <v>525</v>
      </c>
      <c r="D38" s="1144"/>
      <c r="E38" s="1145"/>
      <c r="F38" s="36">
        <v>1.1599999999999999</v>
      </c>
      <c r="G38" s="37">
        <v>0.56000000000000005</v>
      </c>
      <c r="H38" s="37">
        <v>0.19</v>
      </c>
      <c r="I38" s="37">
        <v>0.2</v>
      </c>
      <c r="J38" s="38">
        <v>0.16</v>
      </c>
      <c r="K38" s="22"/>
      <c r="L38" s="22"/>
      <c r="M38" s="22"/>
      <c r="N38" s="22"/>
      <c r="O38" s="22"/>
      <c r="P38" s="22"/>
    </row>
    <row r="39" spans="1:16" ht="39" customHeight="1">
      <c r="A39" s="22"/>
      <c r="B39" s="35"/>
      <c r="C39" s="1143" t="s">
        <v>526</v>
      </c>
      <c r="D39" s="1144"/>
      <c r="E39" s="1145"/>
      <c r="F39" s="36">
        <v>0.04</v>
      </c>
      <c r="G39" s="37">
        <v>0.03</v>
      </c>
      <c r="H39" s="37">
        <v>0.03</v>
      </c>
      <c r="I39" s="37">
        <v>0.04</v>
      </c>
      <c r="J39" s="38">
        <v>0.04</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458</v>
      </c>
      <c r="L45" s="60">
        <v>469</v>
      </c>
      <c r="M45" s="60">
        <v>459</v>
      </c>
      <c r="N45" s="60">
        <v>456</v>
      </c>
      <c r="O45" s="61">
        <v>379</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292</v>
      </c>
      <c r="L48" s="64">
        <v>285</v>
      </c>
      <c r="M48" s="64">
        <v>264</v>
      </c>
      <c r="N48" s="64">
        <v>273</v>
      </c>
      <c r="O48" s="65">
        <v>275</v>
      </c>
      <c r="P48" s="48"/>
      <c r="Q48" s="48"/>
      <c r="R48" s="48"/>
      <c r="S48" s="48"/>
      <c r="T48" s="48"/>
      <c r="U48" s="48"/>
    </row>
    <row r="49" spans="1:21" ht="30.75" customHeight="1">
      <c r="A49" s="48"/>
      <c r="B49" s="1161"/>
      <c r="C49" s="1162"/>
      <c r="D49" s="62"/>
      <c r="E49" s="1153" t="s">
        <v>16</v>
      </c>
      <c r="F49" s="1153"/>
      <c r="G49" s="1153"/>
      <c r="H49" s="1153"/>
      <c r="I49" s="1153"/>
      <c r="J49" s="1154"/>
      <c r="K49" s="63">
        <v>77</v>
      </c>
      <c r="L49" s="64">
        <v>60</v>
      </c>
      <c r="M49" s="64">
        <v>38</v>
      </c>
      <c r="N49" s="64">
        <v>26</v>
      </c>
      <c r="O49" s="65">
        <v>27</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v>37</v>
      </c>
      <c r="N50" s="64">
        <v>37</v>
      </c>
      <c r="O50" s="65">
        <v>37</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634</v>
      </c>
      <c r="L52" s="64">
        <v>668</v>
      </c>
      <c r="M52" s="64">
        <v>705</v>
      </c>
      <c r="N52" s="64">
        <v>720</v>
      </c>
      <c r="O52" s="65">
        <v>738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193</v>
      </c>
      <c r="L53" s="69">
        <v>146</v>
      </c>
      <c r="M53" s="69">
        <v>93</v>
      </c>
      <c r="N53" s="69">
        <v>72</v>
      </c>
      <c r="O53" s="70">
        <v>-20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2015-04-17T00:50:11Z</cp:lastPrinted>
  <dcterms:created xsi:type="dcterms:W3CDTF">2015-02-17T07:03:36Z</dcterms:created>
  <dcterms:modified xsi:type="dcterms:W3CDTF">2015-04-17T01:18:38Z</dcterms:modified>
</cp:coreProperties>
</file>